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MUR\Desktop\Учебные планы\2025\15.02.16\"/>
    </mc:Choice>
  </mc:AlternateContent>
  <bookViews>
    <workbookView xWindow="0" yWindow="0" windowWidth="28800" windowHeight="11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AF63" i="1" l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AF30" i="1" l="1"/>
  <c r="AE30" i="1"/>
  <c r="AD30" i="1"/>
  <c r="AC30" i="1"/>
  <c r="AB30" i="1"/>
  <c r="AF51" i="1"/>
  <c r="AE51" i="1"/>
  <c r="AD51" i="1"/>
  <c r="AB41" i="1" l="1"/>
  <c r="U30" i="1" l="1"/>
  <c r="V30" i="1"/>
  <c r="X30" i="1"/>
  <c r="Z30" i="1"/>
  <c r="AB36" i="1"/>
  <c r="AF36" i="1"/>
  <c r="AE36" i="1"/>
  <c r="AD36" i="1"/>
  <c r="AC36" i="1"/>
  <c r="AA36" i="1"/>
  <c r="Z36" i="1"/>
  <c r="Y36" i="1"/>
  <c r="X36" i="1"/>
  <c r="W36" i="1"/>
  <c r="V36" i="1"/>
  <c r="U36" i="1"/>
  <c r="T36" i="1"/>
  <c r="AC51" i="1"/>
  <c r="AB51" i="1"/>
  <c r="AA51" i="1"/>
  <c r="Z51" i="1"/>
  <c r="Y51" i="1"/>
  <c r="X51" i="1"/>
  <c r="W51" i="1"/>
  <c r="V51" i="1"/>
  <c r="U51" i="1"/>
  <c r="T51" i="1"/>
  <c r="AF41" i="1"/>
  <c r="AE41" i="1"/>
  <c r="AD41" i="1"/>
  <c r="AC41" i="1"/>
  <c r="AA41" i="1"/>
  <c r="Z41" i="1"/>
  <c r="Y41" i="1"/>
  <c r="X41" i="1"/>
  <c r="W41" i="1"/>
  <c r="V41" i="1"/>
  <c r="U41" i="1"/>
  <c r="T41" i="1"/>
  <c r="AA30" i="1"/>
  <c r="Y30" i="1"/>
  <c r="W30" i="1"/>
  <c r="T30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AF56" i="1"/>
  <c r="L52" i="1"/>
  <c r="M52" i="1"/>
  <c r="M51" i="1" s="1"/>
  <c r="L47" i="1"/>
  <c r="L46" i="1" s="1"/>
  <c r="M47" i="1"/>
  <c r="M46" i="1" s="1"/>
  <c r="S30" i="1"/>
  <c r="R30" i="1"/>
  <c r="Q30" i="1"/>
  <c r="P30" i="1"/>
  <c r="O30" i="1"/>
  <c r="N30" i="1"/>
  <c r="S46" i="1"/>
  <c r="R46" i="1"/>
  <c r="Q46" i="1"/>
  <c r="P46" i="1"/>
  <c r="O46" i="1"/>
  <c r="N46" i="1"/>
  <c r="S51" i="1"/>
  <c r="R51" i="1"/>
  <c r="Q51" i="1"/>
  <c r="P51" i="1"/>
  <c r="O51" i="1"/>
  <c r="N51" i="1"/>
  <c r="K55" i="1"/>
  <c r="K54" i="1"/>
  <c r="K53" i="1"/>
  <c r="K50" i="1"/>
  <c r="K49" i="1"/>
  <c r="K48" i="1"/>
  <c r="K45" i="1"/>
  <c r="K44" i="1"/>
  <c r="K43" i="1"/>
  <c r="S36" i="1"/>
  <c r="R36" i="1"/>
  <c r="Q36" i="1"/>
  <c r="P36" i="1"/>
  <c r="O36" i="1"/>
  <c r="N36" i="1"/>
  <c r="S41" i="1"/>
  <c r="R41" i="1"/>
  <c r="Q41" i="1"/>
  <c r="P41" i="1"/>
  <c r="O41" i="1"/>
  <c r="N41" i="1"/>
  <c r="AB29" i="1" l="1"/>
  <c r="AD29" i="1"/>
  <c r="AF29" i="1"/>
  <c r="K47" i="1"/>
  <c r="K46" i="1"/>
  <c r="L51" i="1"/>
  <c r="K51" i="1" s="1"/>
  <c r="M42" i="1"/>
  <c r="M41" i="1" s="1"/>
  <c r="L42" i="1"/>
  <c r="L41" i="1" s="1"/>
  <c r="M40" i="1"/>
  <c r="K40" i="1" s="1"/>
  <c r="L40" i="1"/>
  <c r="M39" i="1"/>
  <c r="L39" i="1"/>
  <c r="M38" i="1"/>
  <c r="L38" i="1"/>
  <c r="K38" i="1" s="1"/>
  <c r="M37" i="1"/>
  <c r="L37" i="1"/>
  <c r="M35" i="1"/>
  <c r="L35" i="1"/>
  <c r="L34" i="1"/>
  <c r="M33" i="1"/>
  <c r="L33" i="1"/>
  <c r="M32" i="1"/>
  <c r="L32" i="1"/>
  <c r="M31" i="1"/>
  <c r="L31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AE56" i="1"/>
  <c r="AE29" i="1" s="1"/>
  <c r="AD56" i="1"/>
  <c r="AC56" i="1"/>
  <c r="AC29" i="1" s="1"/>
  <c r="AB56" i="1"/>
  <c r="AA56" i="1"/>
  <c r="AA29" i="1" s="1"/>
  <c r="Z56" i="1"/>
  <c r="Z29" i="1" s="1"/>
  <c r="Y56" i="1"/>
  <c r="Y29" i="1" s="1"/>
  <c r="X56" i="1"/>
  <c r="X29" i="1" s="1"/>
  <c r="W56" i="1"/>
  <c r="W29" i="1" s="1"/>
  <c r="V56" i="1"/>
  <c r="V29" i="1" s="1"/>
  <c r="U56" i="1"/>
  <c r="U29" i="1" s="1"/>
  <c r="T56" i="1"/>
  <c r="T29" i="1" s="1"/>
  <c r="S56" i="1"/>
  <c r="S29" i="1" s="1"/>
  <c r="R56" i="1"/>
  <c r="Q56" i="1"/>
  <c r="Q29" i="1" s="1"/>
  <c r="P56" i="1"/>
  <c r="P29" i="1" s="1"/>
  <c r="O56" i="1"/>
  <c r="O29" i="1" s="1"/>
  <c r="N56" i="1"/>
  <c r="N29" i="1" s="1"/>
  <c r="K60" i="1"/>
  <c r="K59" i="1"/>
  <c r="K58" i="1"/>
  <c r="M57" i="1"/>
  <c r="M56" i="1" s="1"/>
  <c r="L57" i="1"/>
  <c r="L56" i="1" s="1"/>
  <c r="M14" i="1"/>
  <c r="M13" i="1"/>
  <c r="M12" i="1"/>
  <c r="M11" i="1"/>
  <c r="L14" i="1"/>
  <c r="L13" i="1"/>
  <c r="L12" i="1"/>
  <c r="L11" i="1"/>
  <c r="K11" i="1" s="1"/>
  <c r="K14" i="1"/>
  <c r="L9" i="1"/>
  <c r="M9" i="1"/>
  <c r="L10" i="1"/>
  <c r="M10" i="1"/>
  <c r="M30" i="1" l="1"/>
  <c r="K23" i="1"/>
  <c r="K56" i="1"/>
  <c r="K19" i="1"/>
  <c r="K33" i="1"/>
  <c r="L36" i="1"/>
  <c r="L30" i="1"/>
  <c r="M36" i="1"/>
  <c r="M29" i="1" s="1"/>
  <c r="K41" i="1"/>
  <c r="K20" i="1"/>
  <c r="R29" i="1"/>
  <c r="K32" i="1"/>
  <c r="K26" i="1"/>
  <c r="K24" i="1"/>
  <c r="K12" i="1"/>
  <c r="K37" i="1"/>
  <c r="K25" i="1"/>
  <c r="K35" i="1"/>
  <c r="K21" i="1"/>
  <c r="K39" i="1"/>
  <c r="K42" i="1"/>
  <c r="K31" i="1"/>
  <c r="K34" i="1"/>
  <c r="K28" i="1"/>
  <c r="K27" i="1"/>
  <c r="K22" i="1"/>
  <c r="K10" i="1"/>
  <c r="K18" i="1"/>
  <c r="K17" i="1"/>
  <c r="K16" i="1"/>
  <c r="K9" i="1"/>
  <c r="K57" i="1"/>
  <c r="K13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L15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L8" i="1"/>
  <c r="M8" i="1"/>
  <c r="K30" i="1" l="1"/>
  <c r="L29" i="1"/>
  <c r="K36" i="1"/>
  <c r="K29" i="1" s="1"/>
  <c r="K15" i="1"/>
  <c r="K8" i="1"/>
  <c r="M15" i="1"/>
</calcChain>
</file>

<file path=xl/sharedStrings.xml><?xml version="1.0" encoding="utf-8"?>
<sst xmlns="http://schemas.openxmlformats.org/spreadsheetml/2006/main" count="195" uniqueCount="150">
  <si>
    <t>Индекс</t>
  </si>
  <si>
    <t>Наименование циклов, дисциплин, профессиональных модулей, МДК, практик</t>
  </si>
  <si>
    <t>Объем образовательной нагрузки</t>
  </si>
  <si>
    <t>Учебная нагрузка обучающихся  (час.)</t>
  </si>
  <si>
    <t>самостоятельная учебная работа</t>
  </si>
  <si>
    <t>Во взаимодействии с преподавателем</t>
  </si>
  <si>
    <t>Нагрузка на дисциплины и МДК</t>
  </si>
  <si>
    <t>Консультации</t>
  </si>
  <si>
    <t>Промежуточная аттестация</t>
  </si>
  <si>
    <t>Сам. работа</t>
  </si>
  <si>
    <t>всего учебных занятий</t>
  </si>
  <si>
    <t>в т. ч. по учебным дисциплинам и МДК</t>
  </si>
  <si>
    <t>лаб. и практ. занятий</t>
  </si>
  <si>
    <t>курсовых работ (проектов)</t>
  </si>
  <si>
    <t>Э</t>
  </si>
  <si>
    <t>ДЗ</t>
  </si>
  <si>
    <t>Физическая культура</t>
  </si>
  <si>
    <t>З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</si>
  <si>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</si>
  <si>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</si>
  <si>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</si>
  <si>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бережливого производства</t>
  </si>
  <si>
    <t>Основы финансовой грамотности</t>
  </si>
  <si>
    <t>ОП.00</t>
  </si>
  <si>
    <t>Общепрофессиональный цикл</t>
  </si>
  <si>
    <t>ОП.01</t>
  </si>
  <si>
    <t>Инженерная графика</t>
  </si>
  <si>
    <t>ОП.02</t>
  </si>
  <si>
    <t>Техническая механика</t>
  </si>
  <si>
    <t>ОП.03</t>
  </si>
  <si>
    <t>Материаловедение</t>
  </si>
  <si>
    <t>ОП.04</t>
  </si>
  <si>
    <t>Метрология, стандартизация и сертификация</t>
  </si>
  <si>
    <t>ОП.05</t>
  </si>
  <si>
    <t>Процессы формообразования и инструменты</t>
  </si>
  <si>
    <t>ОП.06</t>
  </si>
  <si>
    <t>Технология машиностроения</t>
  </si>
  <si>
    <t>ОП.07</t>
  </si>
  <si>
    <t>Охрана труда</t>
  </si>
  <si>
    <t>ОП.08</t>
  </si>
  <si>
    <t>Математика в профессиональной деятельности</t>
  </si>
  <si>
    <t>ОП.09</t>
  </si>
  <si>
    <t>Компьютерная графика</t>
  </si>
  <si>
    <t>ОП.10</t>
  </si>
  <si>
    <t>Общие основы программирования</t>
  </si>
  <si>
    <t>ОП.11</t>
  </si>
  <si>
    <t>Допуски и технические измерения</t>
  </si>
  <si>
    <t>ОП.12</t>
  </si>
  <si>
    <t>Технологическая оснастка и технологическое оборудование</t>
  </si>
  <si>
    <t>Профессиональный цикл</t>
  </si>
  <si>
    <t>ПМ.01</t>
  </si>
  <si>
    <t>Разработка технологических процессов изготовления деталей машин</t>
  </si>
  <si>
    <t>МДК 01.01</t>
  </si>
  <si>
    <t>МДК 01.02</t>
  </si>
  <si>
    <t>УП.01</t>
  </si>
  <si>
    <t>ПП.01</t>
  </si>
  <si>
    <t>ПМ.01эк</t>
  </si>
  <si>
    <t>ПМ.02</t>
  </si>
  <si>
    <t xml:space="preserve">Разработка и внедрение управляющих программ изготовления деталей </t>
  </si>
  <si>
    <t>МДК 02.01</t>
  </si>
  <si>
    <t>УП.02</t>
  </si>
  <si>
    <t>ПП.02</t>
  </si>
  <si>
    <t>ПМ.02эк</t>
  </si>
  <si>
    <t>ПМ.03</t>
  </si>
  <si>
    <t>Разработка и реализация технологических процессов в механосборочном производстве</t>
  </si>
  <si>
    <t>УП.03</t>
  </si>
  <si>
    <t>ПП.03</t>
  </si>
  <si>
    <t>ПМ.04</t>
  </si>
  <si>
    <t>Организация контроля, наладки и технического обслуживания оборудования машиностроительного производства</t>
  </si>
  <si>
    <t>УП.04</t>
  </si>
  <si>
    <t>ПП.04</t>
  </si>
  <si>
    <t>ПМ.04эк</t>
  </si>
  <si>
    <t>Экзамен (квалификационный)</t>
  </si>
  <si>
    <t>ПМ.05</t>
  </si>
  <si>
    <t>Организация работ по реализации технологических процессов в машиностроительном производстве</t>
  </si>
  <si>
    <t>УП.05</t>
  </si>
  <si>
    <t>ПП.05</t>
  </si>
  <si>
    <t>ПМ.06</t>
  </si>
  <si>
    <t>Технологии слесарных работ и металлообработки на металлорежущих станках / Слесарные и слесарно-сборочные работы и технологии ремонта деталей и узлов оборудования</t>
  </si>
  <si>
    <t>УП.06</t>
  </si>
  <si>
    <t>ПП.06</t>
  </si>
  <si>
    <t>ПДП</t>
  </si>
  <si>
    <t>Преддипломная практика</t>
  </si>
  <si>
    <t>ГИА</t>
  </si>
  <si>
    <t>Государственная итоговая аттестация</t>
  </si>
  <si>
    <t>Всего</t>
  </si>
  <si>
    <r>
      <t>Распределение учебной нагрузки по курсам</t>
    </r>
    <r>
      <rPr>
        <vertAlign val="superscript"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 семестрам (час. в семестр)</t>
    </r>
  </si>
  <si>
    <t>МДК.04.01</t>
  </si>
  <si>
    <t>теоретическое обучение</t>
  </si>
  <si>
    <t>По производственной и учебной                                               практике</t>
  </si>
  <si>
    <t>МДК06.01</t>
  </si>
  <si>
    <t>ОП.13</t>
  </si>
  <si>
    <t>Основы сварочного производства</t>
  </si>
  <si>
    <t>МДК05.01</t>
  </si>
  <si>
    <t>МДК03.01</t>
  </si>
  <si>
    <t>Формы промежуточной аттестации (по семестрам)</t>
  </si>
  <si>
    <t>П.00</t>
  </si>
  <si>
    <t>Социально - гуманитарный цикл</t>
  </si>
  <si>
    <t>СГ.00</t>
  </si>
  <si>
    <t>СГ.01</t>
  </si>
  <si>
    <t>СГ.02</t>
  </si>
  <si>
    <t>СГ.03</t>
  </si>
  <si>
    <t>СГ.04</t>
  </si>
  <si>
    <t>СГ.05</t>
  </si>
  <si>
    <t>СГ.06</t>
  </si>
  <si>
    <t>ПМ.05 эк</t>
  </si>
  <si>
    <t>ПМ.06эк</t>
  </si>
  <si>
    <t>1 сем. 17 нед.</t>
  </si>
  <si>
    <t>3 сем. 17 нед.</t>
  </si>
  <si>
    <t>5 сем. 17 нед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</si>
  <si>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</si>
  <si>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</si>
  <si>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</si>
  <si>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</si>
  <si>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</si>
  <si>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</si>
  <si>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</si>
  <si>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</si>
  <si>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4 сем. 25 нед</t>
  </si>
  <si>
    <t>2 сем. 24 нед</t>
  </si>
  <si>
    <t>I курс (41 нед.)</t>
  </si>
  <si>
    <t>II курс (42 нед.)</t>
  </si>
  <si>
    <t>III курс (42 нед.)</t>
  </si>
  <si>
    <t>IV курс (41 нед.)</t>
  </si>
  <si>
    <t>Оформление технологической документации по процессам изготовления деталей машин</t>
  </si>
  <si>
    <t>Разработка технологических процессов изготовления деталей машин с применением систем автомтизтированного проектирования</t>
  </si>
  <si>
    <t>Разработка и внедрение управляющих программ изготовления деталей машин</t>
  </si>
  <si>
    <t>Контроль, наладка, подналадка и техническое обслуживание сборочного оборудования</t>
  </si>
  <si>
    <t>Планирование, организация и контроль  деятельности подчинённого персонала</t>
  </si>
  <si>
    <t>ПМ.03эк</t>
  </si>
  <si>
    <t>6 сем. 24 нед</t>
  </si>
  <si>
    <t>0/0/4</t>
  </si>
  <si>
    <t>8 сем. 21 недель</t>
  </si>
  <si>
    <t>7 сем. 20 нед</t>
  </si>
  <si>
    <t>1/5/4</t>
  </si>
  <si>
    <t>1/3/1</t>
  </si>
  <si>
    <t>1/1/2</t>
  </si>
  <si>
    <t>1/5/3</t>
  </si>
  <si>
    <t>1/1/4</t>
  </si>
  <si>
    <t>3. План учебного процесса</t>
  </si>
  <si>
    <t xml:space="preserve">Государственная итоговая аттестация
С 18 мая по 28 июня (всего 6 нед.)
</t>
  </si>
  <si>
    <t>всего</t>
  </si>
  <si>
    <t>учебных дисциплин и МДК</t>
  </si>
  <si>
    <t>учебной практики</t>
  </si>
  <si>
    <t>производственной практики</t>
  </si>
  <si>
    <t>преддипломной практики</t>
  </si>
  <si>
    <t>зачётов</t>
  </si>
  <si>
    <t>дифференцированных зачётов</t>
  </si>
  <si>
    <t>экзаменов</t>
  </si>
  <si>
    <t>Выполнение работ по профессии 19149 Токарь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</si>
</sst>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2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textRotation="90" wrapText="1"/>
    </xf>
    <xf numFmtId="0" fontId="2" fillId="0" borderId="7" xfId="0" applyFont="1" applyBorder="1" applyAlignment="1">
      <alignment horizontal="left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0"/>
  <sheetViews>
    <sheetView tabSelected="1" zoomScale="124" zoomScaleNormal="124" workbookViewId="0">
      <pane xSplit="15" ySplit="6" topLeftCell="P43" activePane="bottomRight" state="frozen"/>
      <selection pane="topRight" activeCell="P1" sqref="P1"/>
      <selection pane="bottomLeft" activeCell="A6" sqref="A6"/>
      <selection pane="bottomRight" activeCell="L52" sqref="L52"/>
    </sheetView>
  </sheetViews>
  <sheetFormatPr defaultRowHeight="15" x14ac:dyDescent="0.25"/>
  <cols>
    <col min="1" max="1" width="11.85546875" style="2" customWidth="1"/>
    <col min="2" max="2" width="26.140625" style="1" customWidth="1"/>
    <col min="3" max="3" width="3.85546875" style="1" customWidth="1"/>
    <col min="4" max="4" width="4.140625" style="1" customWidth="1"/>
    <col min="5" max="5" width="4.42578125" style="1" customWidth="1"/>
    <col min="6" max="6" width="4.28515625" style="1" customWidth="1"/>
    <col min="7" max="7" width="4.140625" style="1" customWidth="1"/>
    <col min="8" max="8" width="4.28515625" style="1" customWidth="1"/>
    <col min="9" max="9" width="4.140625" style="1" customWidth="1"/>
    <col min="10" max="10" width="4.28515625" style="1" customWidth="1"/>
    <col min="11" max="11" width="6.5703125" style="1" customWidth="1"/>
    <col min="12" max="12" width="4.28515625" style="1" customWidth="1"/>
    <col min="13" max="13" width="5.5703125" style="1" customWidth="1"/>
    <col min="14" max="14" width="6" style="1" customWidth="1"/>
    <col min="15" max="15" width="5.7109375" style="1" customWidth="1"/>
    <col min="16" max="16" width="4.85546875" style="1" customWidth="1"/>
    <col min="17" max="17" width="6" style="1" customWidth="1"/>
    <col min="18" max="18" width="4.28515625" style="1" customWidth="1"/>
    <col min="19" max="19" width="4.5703125" style="1" customWidth="1"/>
    <col min="20" max="20" width="5.5703125" style="1" customWidth="1"/>
    <col min="21" max="21" width="5.42578125" style="1" customWidth="1"/>
    <col min="22" max="22" width="5" style="1" customWidth="1"/>
    <col min="23" max="23" width="4.85546875" style="1" customWidth="1"/>
    <col min="24" max="26" width="5" style="1" customWidth="1"/>
    <col min="27" max="27" width="5.5703125" style="1" customWidth="1"/>
    <col min="28" max="28" width="4.85546875" style="1" customWidth="1"/>
    <col min="29" max="29" width="5.5703125" style="1" customWidth="1"/>
    <col min="30" max="30" width="5.140625" style="1" customWidth="1"/>
    <col min="31" max="31" width="5" style="1" customWidth="1"/>
    <col min="32" max="32" width="5.42578125" style="1" customWidth="1"/>
    <col min="33" max="16384" width="9.140625" style="1"/>
  </cols>
  <sheetData>
    <row r="1" spans="1:32" x14ac:dyDescent="0.25">
      <c r="A1" s="21" t="s">
        <v>139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20.25" customHeight="1" x14ac:dyDescent="0.25">
      <c r="A2" s="45" t="s">
        <v>0</v>
      </c>
      <c r="B2" s="49" t="s">
        <v>1</v>
      </c>
      <c r="C2" s="23" t="s">
        <v>95</v>
      </c>
      <c r="D2" s="24"/>
      <c r="E2" s="24"/>
      <c r="F2" s="24"/>
      <c r="G2" s="24"/>
      <c r="H2" s="24"/>
      <c r="I2" s="24"/>
      <c r="J2" s="25"/>
      <c r="K2" s="45" t="s">
        <v>2</v>
      </c>
      <c r="L2" s="41" t="s">
        <v>3</v>
      </c>
      <c r="M2" s="42"/>
      <c r="N2" s="42"/>
      <c r="O2" s="42"/>
      <c r="P2" s="42"/>
      <c r="Q2" s="42"/>
      <c r="R2" s="42"/>
      <c r="S2" s="43"/>
      <c r="T2" s="51" t="s">
        <v>86</v>
      </c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</row>
    <row r="3" spans="1:32" ht="21.75" customHeight="1" x14ac:dyDescent="0.25">
      <c r="A3" s="48"/>
      <c r="B3" s="50"/>
      <c r="C3" s="29"/>
      <c r="D3" s="30"/>
      <c r="E3" s="30"/>
      <c r="F3" s="30"/>
      <c r="G3" s="30"/>
      <c r="H3" s="30"/>
      <c r="I3" s="30"/>
      <c r="J3" s="31"/>
      <c r="K3" s="48"/>
      <c r="L3" s="38" t="s">
        <v>4</v>
      </c>
      <c r="M3" s="23" t="s">
        <v>5</v>
      </c>
      <c r="N3" s="24"/>
      <c r="O3" s="24"/>
      <c r="P3" s="24"/>
      <c r="Q3" s="24"/>
      <c r="R3" s="24"/>
      <c r="S3" s="25"/>
      <c r="T3" s="51" t="s">
        <v>120</v>
      </c>
      <c r="U3" s="51"/>
      <c r="V3" s="51" t="s">
        <v>121</v>
      </c>
      <c r="W3" s="51"/>
      <c r="X3" s="51"/>
      <c r="Y3" s="51"/>
      <c r="Z3" s="51" t="s">
        <v>122</v>
      </c>
      <c r="AA3" s="51"/>
      <c r="AB3" s="51"/>
      <c r="AC3" s="51"/>
      <c r="AD3" s="51" t="s">
        <v>123</v>
      </c>
      <c r="AE3" s="51"/>
      <c r="AF3" s="51"/>
    </row>
    <row r="4" spans="1:32" ht="24.75" customHeight="1" x14ac:dyDescent="0.25">
      <c r="A4" s="48"/>
      <c r="B4" s="50"/>
      <c r="C4" s="45" t="s">
        <v>110</v>
      </c>
      <c r="D4" s="45" t="s">
        <v>111</v>
      </c>
      <c r="E4" s="45" t="s">
        <v>112</v>
      </c>
      <c r="F4" s="45" t="s">
        <v>113</v>
      </c>
      <c r="G4" s="45" t="s">
        <v>114</v>
      </c>
      <c r="H4" s="45" t="s">
        <v>115</v>
      </c>
      <c r="I4" s="45" t="s">
        <v>116</v>
      </c>
      <c r="J4" s="45" t="s">
        <v>117</v>
      </c>
      <c r="K4" s="48"/>
      <c r="L4" s="39"/>
      <c r="M4" s="23" t="s">
        <v>6</v>
      </c>
      <c r="N4" s="24"/>
      <c r="O4" s="24"/>
      <c r="P4" s="25"/>
      <c r="Q4" s="52" t="s">
        <v>89</v>
      </c>
      <c r="R4" s="45" t="s">
        <v>7</v>
      </c>
      <c r="S4" s="38" t="s">
        <v>8</v>
      </c>
      <c r="T4" s="40" t="s">
        <v>107</v>
      </c>
      <c r="U4" s="40" t="s">
        <v>119</v>
      </c>
      <c r="V4" s="40" t="s">
        <v>108</v>
      </c>
      <c r="W4" s="40" t="s">
        <v>9</v>
      </c>
      <c r="X4" s="40" t="s">
        <v>118</v>
      </c>
      <c r="Y4" s="40" t="s">
        <v>9</v>
      </c>
      <c r="Z4" s="40" t="s">
        <v>109</v>
      </c>
      <c r="AA4" s="40" t="s">
        <v>9</v>
      </c>
      <c r="AB4" s="40" t="s">
        <v>130</v>
      </c>
      <c r="AC4" s="40" t="s">
        <v>9</v>
      </c>
      <c r="AD4" s="40" t="s">
        <v>133</v>
      </c>
      <c r="AE4" s="40" t="s">
        <v>9</v>
      </c>
      <c r="AF4" s="40" t="s">
        <v>132</v>
      </c>
    </row>
    <row r="5" spans="1:32" ht="37.5" customHeight="1" x14ac:dyDescent="0.25">
      <c r="A5" s="48"/>
      <c r="B5" s="50"/>
      <c r="C5" s="46"/>
      <c r="D5" s="46"/>
      <c r="E5" s="46"/>
      <c r="F5" s="46"/>
      <c r="G5" s="46"/>
      <c r="H5" s="46"/>
      <c r="I5" s="46"/>
      <c r="J5" s="46"/>
      <c r="K5" s="48"/>
      <c r="L5" s="39"/>
      <c r="M5" s="38" t="s">
        <v>10</v>
      </c>
      <c r="N5" s="41" t="s">
        <v>11</v>
      </c>
      <c r="O5" s="42"/>
      <c r="P5" s="43"/>
      <c r="Q5" s="53"/>
      <c r="R5" s="48"/>
      <c r="S5" s="39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</row>
    <row r="6" spans="1:32" ht="123" customHeight="1" x14ac:dyDescent="0.25">
      <c r="A6" s="48"/>
      <c r="B6" s="50"/>
      <c r="C6" s="47"/>
      <c r="D6" s="47"/>
      <c r="E6" s="47"/>
      <c r="F6" s="47"/>
      <c r="G6" s="47"/>
      <c r="H6" s="47"/>
      <c r="I6" s="47"/>
      <c r="J6" s="47"/>
      <c r="K6" s="48"/>
      <c r="L6" s="39"/>
      <c r="M6" s="39"/>
      <c r="N6" s="11" t="s">
        <v>88</v>
      </c>
      <c r="O6" s="11" t="s">
        <v>12</v>
      </c>
      <c r="P6" s="11" t="s">
        <v>13</v>
      </c>
      <c r="Q6" s="53"/>
      <c r="R6" s="48"/>
      <c r="S6" s="39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s="2" customForma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5">
        <v>11</v>
      </c>
      <c r="L7" s="5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</row>
    <row r="8" spans="1:32" ht="25.5" customHeight="1" x14ac:dyDescent="0.25">
      <c r="A8" s="6" t="s">
        <v>98</v>
      </c>
      <c r="B8" s="7" t="s">
        <v>97</v>
      </c>
      <c r="C8" s="12"/>
      <c r="D8" s="12"/>
      <c r="E8" s="12"/>
      <c r="F8" s="12"/>
      <c r="G8" s="12"/>
      <c r="H8" s="12"/>
      <c r="I8" s="12"/>
      <c r="J8" s="12"/>
      <c r="K8" s="13">
        <f t="shared" ref="K8:AF8" si="0">SUM(K9:K14)</f>
        <v>622</v>
      </c>
      <c r="L8" s="13">
        <f t="shared" si="0"/>
        <v>36</v>
      </c>
      <c r="M8" s="13">
        <f t="shared" si="0"/>
        <v>562</v>
      </c>
      <c r="N8" s="13">
        <f t="shared" si="0"/>
        <v>234</v>
      </c>
      <c r="O8" s="13">
        <f t="shared" si="0"/>
        <v>328</v>
      </c>
      <c r="P8" s="13">
        <f t="shared" si="0"/>
        <v>0</v>
      </c>
      <c r="Q8" s="13">
        <f t="shared" si="0"/>
        <v>0</v>
      </c>
      <c r="R8" s="13">
        <f t="shared" si="0"/>
        <v>0</v>
      </c>
      <c r="S8" s="13">
        <f t="shared" si="0"/>
        <v>24</v>
      </c>
      <c r="T8" s="6">
        <f t="shared" si="0"/>
        <v>0</v>
      </c>
      <c r="U8" s="6">
        <f t="shared" si="0"/>
        <v>0</v>
      </c>
      <c r="V8" s="6">
        <f t="shared" si="0"/>
        <v>120</v>
      </c>
      <c r="W8" s="6">
        <f t="shared" si="0"/>
        <v>10</v>
      </c>
      <c r="X8" s="6">
        <f t="shared" si="0"/>
        <v>174</v>
      </c>
      <c r="Y8" s="6">
        <f t="shared" si="0"/>
        <v>16</v>
      </c>
      <c r="Z8" s="6">
        <f t="shared" si="0"/>
        <v>64</v>
      </c>
      <c r="AA8" s="6">
        <f t="shared" si="0"/>
        <v>2</v>
      </c>
      <c r="AB8" s="6">
        <f t="shared" si="0"/>
        <v>124</v>
      </c>
      <c r="AC8" s="6">
        <f t="shared" si="0"/>
        <v>8</v>
      </c>
      <c r="AD8" s="6">
        <f t="shared" si="0"/>
        <v>80</v>
      </c>
      <c r="AE8" s="6">
        <f t="shared" si="0"/>
        <v>0</v>
      </c>
      <c r="AF8" s="6">
        <f t="shared" si="0"/>
        <v>0</v>
      </c>
    </row>
    <row r="9" spans="1:32" x14ac:dyDescent="0.25">
      <c r="A9" s="3" t="s">
        <v>99</v>
      </c>
      <c r="B9" s="4" t="s">
        <v>18</v>
      </c>
      <c r="C9" s="3"/>
      <c r="D9" s="3"/>
      <c r="E9" s="3" t="s">
        <v>15</v>
      </c>
      <c r="F9" s="3"/>
      <c r="G9" s="3"/>
      <c r="H9" s="3"/>
      <c r="I9" s="3"/>
      <c r="J9" s="3"/>
      <c r="K9" s="5">
        <f t="shared" ref="K9:K14" si="1">L9+M9+Q9+R9+S9</f>
        <v>62</v>
      </c>
      <c r="L9" s="5">
        <f t="shared" ref="L9:L14" si="2">W9+Y9+AA9+AC9+AE9</f>
        <v>8</v>
      </c>
      <c r="M9" s="3">
        <f t="shared" ref="M9:M28" si="3">T9+U9+V9+X9+Z9+AB9+AD9</f>
        <v>52</v>
      </c>
      <c r="N9" s="3">
        <v>44</v>
      </c>
      <c r="O9" s="3">
        <v>8</v>
      </c>
      <c r="P9" s="3"/>
      <c r="Q9" s="3"/>
      <c r="R9" s="3"/>
      <c r="S9" s="3">
        <v>2</v>
      </c>
      <c r="T9" s="3"/>
      <c r="U9" s="3"/>
      <c r="V9" s="3">
        <v>52</v>
      </c>
      <c r="W9" s="3">
        <v>8</v>
      </c>
      <c r="X9" s="3"/>
      <c r="Y9" s="3"/>
      <c r="Z9" s="3"/>
      <c r="AA9" s="3"/>
      <c r="AB9" s="3"/>
      <c r="AC9" s="3"/>
      <c r="AD9" s="3"/>
      <c r="AE9" s="3"/>
      <c r="AF9" s="3"/>
    </row>
    <row r="10" spans="1:32" ht="38.25" x14ac:dyDescent="0.25">
      <c r="A10" s="3" t="s">
        <v>100</v>
      </c>
      <c r="B10" s="4" t="s">
        <v>19</v>
      </c>
      <c r="C10" s="3"/>
      <c r="D10" s="3"/>
      <c r="E10" s="3"/>
      <c r="F10" s="3" t="s">
        <v>15</v>
      </c>
      <c r="G10" s="3"/>
      <c r="H10" s="3" t="s">
        <v>15</v>
      </c>
      <c r="I10" s="3" t="s">
        <v>15</v>
      </c>
      <c r="J10" s="3"/>
      <c r="K10" s="5">
        <f t="shared" si="1"/>
        <v>180</v>
      </c>
      <c r="L10" s="5">
        <f t="shared" si="2"/>
        <v>4</v>
      </c>
      <c r="M10" s="3">
        <f t="shared" si="3"/>
        <v>170</v>
      </c>
      <c r="N10" s="3">
        <v>84</v>
      </c>
      <c r="O10" s="3">
        <v>86</v>
      </c>
      <c r="P10" s="3"/>
      <c r="Q10" s="3"/>
      <c r="R10" s="3"/>
      <c r="S10" s="3">
        <v>6</v>
      </c>
      <c r="T10" s="3"/>
      <c r="U10" s="3"/>
      <c r="V10" s="3">
        <v>34</v>
      </c>
      <c r="W10" s="3">
        <v>2</v>
      </c>
      <c r="X10" s="3">
        <v>36</v>
      </c>
      <c r="Y10" s="3"/>
      <c r="Z10" s="3">
        <v>32</v>
      </c>
      <c r="AA10" s="3">
        <v>2</v>
      </c>
      <c r="AB10" s="3">
        <v>28</v>
      </c>
      <c r="AC10" s="3"/>
      <c r="AD10" s="3">
        <v>40</v>
      </c>
      <c r="AE10" s="3"/>
      <c r="AF10" s="3"/>
    </row>
    <row r="11" spans="1:32" ht="25.5" x14ac:dyDescent="0.25">
      <c r="A11" s="3" t="s">
        <v>101</v>
      </c>
      <c r="B11" s="4" t="s">
        <v>20</v>
      </c>
      <c r="C11" s="3"/>
      <c r="D11" s="3"/>
      <c r="E11" s="3"/>
      <c r="F11" s="3"/>
      <c r="G11" s="3"/>
      <c r="H11" s="3" t="s">
        <v>15</v>
      </c>
      <c r="I11" s="3"/>
      <c r="J11" s="3"/>
      <c r="K11" s="5">
        <f t="shared" si="1"/>
        <v>78</v>
      </c>
      <c r="L11" s="5">
        <f t="shared" si="2"/>
        <v>8</v>
      </c>
      <c r="M11" s="3">
        <f t="shared" si="3"/>
        <v>68</v>
      </c>
      <c r="N11" s="3">
        <v>20</v>
      </c>
      <c r="O11" s="3">
        <v>48</v>
      </c>
      <c r="P11" s="3"/>
      <c r="Q11" s="3"/>
      <c r="R11" s="3"/>
      <c r="S11" s="3">
        <v>2</v>
      </c>
      <c r="T11" s="3"/>
      <c r="U11" s="3"/>
      <c r="V11" s="3"/>
      <c r="W11" s="3"/>
      <c r="X11" s="3"/>
      <c r="Y11" s="3"/>
      <c r="Z11" s="3"/>
      <c r="AA11" s="3"/>
      <c r="AB11" s="3">
        <v>68</v>
      </c>
      <c r="AC11" s="3">
        <v>8</v>
      </c>
      <c r="AD11" s="3"/>
      <c r="AE11" s="3"/>
      <c r="AF11" s="3"/>
    </row>
    <row r="12" spans="1:32" ht="16.5" customHeight="1" x14ac:dyDescent="0.25">
      <c r="A12" s="3" t="s">
        <v>102</v>
      </c>
      <c r="B12" s="4" t="s">
        <v>16</v>
      </c>
      <c r="C12" s="3"/>
      <c r="D12" s="3"/>
      <c r="E12" s="3" t="s">
        <v>17</v>
      </c>
      <c r="F12" s="3" t="s">
        <v>17</v>
      </c>
      <c r="G12" s="3" t="s">
        <v>17</v>
      </c>
      <c r="H12" s="3" t="s">
        <v>17</v>
      </c>
      <c r="I12" s="3" t="s">
        <v>17</v>
      </c>
      <c r="J12" s="3"/>
      <c r="K12" s="5">
        <f t="shared" si="1"/>
        <v>178</v>
      </c>
      <c r="L12" s="5">
        <f t="shared" si="2"/>
        <v>0</v>
      </c>
      <c r="M12" s="3">
        <f t="shared" si="3"/>
        <v>168</v>
      </c>
      <c r="N12" s="3">
        <v>10</v>
      </c>
      <c r="O12" s="3">
        <v>158</v>
      </c>
      <c r="P12" s="3"/>
      <c r="Q12" s="3"/>
      <c r="R12" s="3"/>
      <c r="S12" s="3">
        <v>10</v>
      </c>
      <c r="T12" s="3"/>
      <c r="U12" s="3"/>
      <c r="V12" s="3">
        <v>34</v>
      </c>
      <c r="W12" s="3"/>
      <c r="X12" s="3">
        <v>34</v>
      </c>
      <c r="Y12" s="3"/>
      <c r="Z12" s="3">
        <v>32</v>
      </c>
      <c r="AA12" s="3"/>
      <c r="AB12" s="3">
        <v>28</v>
      </c>
      <c r="AC12" s="3"/>
      <c r="AD12" s="3">
        <v>40</v>
      </c>
      <c r="AE12" s="3"/>
      <c r="AF12" s="3"/>
    </row>
    <row r="13" spans="1:32" ht="25.5" x14ac:dyDescent="0.25">
      <c r="A13" s="3" t="s">
        <v>103</v>
      </c>
      <c r="B13" s="4" t="s">
        <v>21</v>
      </c>
      <c r="C13" s="3"/>
      <c r="D13" s="3"/>
      <c r="E13" s="3"/>
      <c r="F13" s="3" t="s">
        <v>15</v>
      </c>
      <c r="G13" s="3"/>
      <c r="H13" s="3"/>
      <c r="I13" s="3"/>
      <c r="J13" s="3"/>
      <c r="K13" s="5">
        <f t="shared" si="1"/>
        <v>62</v>
      </c>
      <c r="L13" s="5">
        <f t="shared" si="2"/>
        <v>8</v>
      </c>
      <c r="M13" s="3">
        <f t="shared" si="3"/>
        <v>52</v>
      </c>
      <c r="N13" s="3">
        <v>36</v>
      </c>
      <c r="O13" s="3">
        <v>16</v>
      </c>
      <c r="P13" s="3"/>
      <c r="Q13" s="3"/>
      <c r="R13" s="3"/>
      <c r="S13" s="3">
        <v>2</v>
      </c>
      <c r="T13" s="3"/>
      <c r="U13" s="3"/>
      <c r="V13" s="3"/>
      <c r="W13" s="3"/>
      <c r="X13" s="3">
        <v>52</v>
      </c>
      <c r="Y13" s="3">
        <v>8</v>
      </c>
      <c r="Z13" s="3"/>
      <c r="AA13" s="3"/>
      <c r="AB13" s="3"/>
      <c r="AC13" s="3"/>
      <c r="AD13" s="3"/>
      <c r="AE13" s="3"/>
      <c r="AF13" s="3"/>
    </row>
    <row r="14" spans="1:32" ht="25.5" x14ac:dyDescent="0.25">
      <c r="A14" s="3" t="s">
        <v>104</v>
      </c>
      <c r="B14" s="4" t="s">
        <v>22</v>
      </c>
      <c r="C14" s="3"/>
      <c r="D14" s="3"/>
      <c r="E14" s="3"/>
      <c r="F14" s="3" t="s">
        <v>15</v>
      </c>
      <c r="G14" s="3"/>
      <c r="H14" s="3"/>
      <c r="I14" s="3"/>
      <c r="J14" s="3"/>
      <c r="K14" s="5">
        <f t="shared" si="1"/>
        <v>62</v>
      </c>
      <c r="L14" s="5">
        <f t="shared" si="2"/>
        <v>8</v>
      </c>
      <c r="M14" s="3">
        <f t="shared" si="3"/>
        <v>52</v>
      </c>
      <c r="N14" s="3">
        <v>40</v>
      </c>
      <c r="O14" s="3">
        <v>12</v>
      </c>
      <c r="P14" s="3"/>
      <c r="Q14" s="3"/>
      <c r="R14" s="3"/>
      <c r="S14" s="3">
        <v>2</v>
      </c>
      <c r="T14" s="3"/>
      <c r="U14" s="3"/>
      <c r="V14" s="3"/>
      <c r="W14" s="3"/>
      <c r="X14" s="3">
        <v>52</v>
      </c>
      <c r="Y14" s="3">
        <v>8</v>
      </c>
      <c r="Z14" s="3"/>
      <c r="AA14" s="3"/>
      <c r="AB14" s="3"/>
      <c r="AC14" s="3"/>
      <c r="AD14" s="3"/>
      <c r="AE14" s="3"/>
      <c r="AF14" s="3"/>
    </row>
    <row r="15" spans="1:32" ht="25.5" x14ac:dyDescent="0.25">
      <c r="A15" s="6" t="s">
        <v>23</v>
      </c>
      <c r="B15" s="7" t="s">
        <v>24</v>
      </c>
      <c r="C15" s="6"/>
      <c r="D15" s="6"/>
      <c r="E15" s="6"/>
      <c r="F15" s="6"/>
      <c r="G15" s="6"/>
      <c r="H15" s="6"/>
      <c r="I15" s="6"/>
      <c r="J15" s="6"/>
      <c r="K15" s="8">
        <f>SUM(K16:K28)</f>
        <v>1294</v>
      </c>
      <c r="L15" s="8">
        <f>SUM(L16:L28)</f>
        <v>154</v>
      </c>
      <c r="M15" s="6">
        <f t="shared" si="3"/>
        <v>1058</v>
      </c>
      <c r="N15" s="8">
        <f t="shared" ref="N15:AF15" si="4">SUM(N16:N28)</f>
        <v>728</v>
      </c>
      <c r="O15" s="8">
        <f t="shared" si="4"/>
        <v>330</v>
      </c>
      <c r="P15" s="8">
        <f t="shared" si="4"/>
        <v>0</v>
      </c>
      <c r="Q15" s="8">
        <f t="shared" si="4"/>
        <v>0</v>
      </c>
      <c r="R15" s="8">
        <f t="shared" si="4"/>
        <v>14</v>
      </c>
      <c r="S15" s="8">
        <f t="shared" si="4"/>
        <v>68</v>
      </c>
      <c r="T15" s="6">
        <f t="shared" si="4"/>
        <v>0</v>
      </c>
      <c r="U15" s="6">
        <f t="shared" si="4"/>
        <v>0</v>
      </c>
      <c r="V15" s="6">
        <f t="shared" si="4"/>
        <v>344</v>
      </c>
      <c r="W15" s="6">
        <f t="shared" si="4"/>
        <v>54</v>
      </c>
      <c r="X15" s="6">
        <f t="shared" si="4"/>
        <v>350</v>
      </c>
      <c r="Y15" s="6">
        <f t="shared" si="4"/>
        <v>56</v>
      </c>
      <c r="Z15" s="6">
        <f t="shared" si="4"/>
        <v>184</v>
      </c>
      <c r="AA15" s="6">
        <f t="shared" si="4"/>
        <v>20</v>
      </c>
      <c r="AB15" s="6">
        <f t="shared" si="4"/>
        <v>180</v>
      </c>
      <c r="AC15" s="6">
        <f t="shared" si="4"/>
        <v>24</v>
      </c>
      <c r="AD15" s="6">
        <f t="shared" si="4"/>
        <v>0</v>
      </c>
      <c r="AE15" s="6">
        <f t="shared" si="4"/>
        <v>0</v>
      </c>
      <c r="AF15" s="6">
        <f t="shared" si="4"/>
        <v>0</v>
      </c>
    </row>
    <row r="16" spans="1:32" x14ac:dyDescent="0.25">
      <c r="A16" s="3" t="s">
        <v>25</v>
      </c>
      <c r="B16" s="4" t="s">
        <v>26</v>
      </c>
      <c r="C16" s="3"/>
      <c r="D16" s="3"/>
      <c r="E16" s="3"/>
      <c r="F16" s="3" t="s">
        <v>14</v>
      </c>
      <c r="G16" s="3"/>
      <c r="H16" s="3"/>
      <c r="I16" s="3"/>
      <c r="J16" s="3"/>
      <c r="K16" s="5">
        <f t="shared" ref="K16:K28" si="5">L16+M16+Q16+R16+S16</f>
        <v>148</v>
      </c>
      <c r="L16" s="5">
        <f t="shared" ref="L16:L28" si="6">W16+Y16+AA16+AC16+AE16</f>
        <v>30</v>
      </c>
      <c r="M16" s="3">
        <f t="shared" si="3"/>
        <v>108</v>
      </c>
      <c r="N16" s="3">
        <v>58</v>
      </c>
      <c r="O16" s="3">
        <v>50</v>
      </c>
      <c r="P16" s="3"/>
      <c r="Q16" s="3"/>
      <c r="R16" s="3">
        <v>2</v>
      </c>
      <c r="S16" s="3">
        <v>8</v>
      </c>
      <c r="T16" s="3"/>
      <c r="U16" s="3"/>
      <c r="V16" s="3">
        <v>56</v>
      </c>
      <c r="W16" s="3">
        <v>16</v>
      </c>
      <c r="X16" s="3">
        <v>52</v>
      </c>
      <c r="Y16" s="3">
        <v>14</v>
      </c>
      <c r="Z16" s="3"/>
      <c r="AA16" s="3"/>
      <c r="AB16" s="3"/>
      <c r="AC16" s="3"/>
      <c r="AD16" s="3"/>
      <c r="AE16" s="3"/>
      <c r="AF16" s="3"/>
    </row>
    <row r="17" spans="1:32" x14ac:dyDescent="0.25">
      <c r="A17" s="3" t="s">
        <v>27</v>
      </c>
      <c r="B17" s="4" t="s">
        <v>28</v>
      </c>
      <c r="C17" s="3"/>
      <c r="D17" s="3"/>
      <c r="E17" s="3"/>
      <c r="F17" s="3" t="s">
        <v>14</v>
      </c>
      <c r="G17" s="3"/>
      <c r="H17" s="3"/>
      <c r="I17" s="3"/>
      <c r="J17" s="3"/>
      <c r="K17" s="5">
        <f t="shared" si="5"/>
        <v>142</v>
      </c>
      <c r="L17" s="5">
        <f t="shared" si="6"/>
        <v>20</v>
      </c>
      <c r="M17" s="3">
        <f t="shared" si="3"/>
        <v>112</v>
      </c>
      <c r="N17" s="3">
        <v>76</v>
      </c>
      <c r="O17" s="3">
        <v>36</v>
      </c>
      <c r="P17" s="3"/>
      <c r="Q17" s="3"/>
      <c r="R17" s="3">
        <v>2</v>
      </c>
      <c r="S17" s="3">
        <v>8</v>
      </c>
      <c r="T17" s="3"/>
      <c r="U17" s="3"/>
      <c r="V17" s="3">
        <v>60</v>
      </c>
      <c r="W17" s="3">
        <v>10</v>
      </c>
      <c r="X17" s="3">
        <v>52</v>
      </c>
      <c r="Y17" s="3">
        <v>10</v>
      </c>
      <c r="Z17" s="3"/>
      <c r="AA17" s="3"/>
      <c r="AB17" s="3"/>
      <c r="AC17" s="3"/>
      <c r="AD17" s="3"/>
      <c r="AE17" s="3"/>
      <c r="AF17" s="3"/>
    </row>
    <row r="18" spans="1:32" x14ac:dyDescent="0.25">
      <c r="A18" s="3" t="s">
        <v>29</v>
      </c>
      <c r="B18" s="4" t="s">
        <v>30</v>
      </c>
      <c r="C18" s="3"/>
      <c r="D18" s="3"/>
      <c r="E18" s="3"/>
      <c r="F18" s="3" t="s">
        <v>14</v>
      </c>
      <c r="G18" s="3"/>
      <c r="H18" s="3"/>
      <c r="I18" s="3"/>
      <c r="J18" s="3"/>
      <c r="K18" s="5">
        <f t="shared" si="5"/>
        <v>108</v>
      </c>
      <c r="L18" s="5">
        <f t="shared" si="6"/>
        <v>12</v>
      </c>
      <c r="M18" s="3">
        <f t="shared" si="3"/>
        <v>86</v>
      </c>
      <c r="N18" s="3">
        <v>74</v>
      </c>
      <c r="O18" s="3">
        <v>12</v>
      </c>
      <c r="P18" s="3"/>
      <c r="Q18" s="3"/>
      <c r="R18" s="3">
        <v>2</v>
      </c>
      <c r="S18" s="3">
        <v>8</v>
      </c>
      <c r="T18" s="3"/>
      <c r="U18" s="3"/>
      <c r="V18" s="3">
        <v>34</v>
      </c>
      <c r="W18" s="3">
        <v>6</v>
      </c>
      <c r="X18" s="3">
        <v>52</v>
      </c>
      <c r="Y18" s="3">
        <v>6</v>
      </c>
      <c r="Z18" s="3"/>
      <c r="AA18" s="3"/>
      <c r="AB18" s="3"/>
      <c r="AC18" s="3"/>
      <c r="AD18" s="3"/>
      <c r="AE18" s="3"/>
      <c r="AF18" s="3"/>
    </row>
    <row r="19" spans="1:32" ht="25.5" x14ac:dyDescent="0.25">
      <c r="A19" s="3" t="s">
        <v>31</v>
      </c>
      <c r="B19" s="4" t="s">
        <v>32</v>
      </c>
      <c r="C19" s="3"/>
      <c r="D19" s="3"/>
      <c r="E19" s="3" t="s">
        <v>14</v>
      </c>
      <c r="F19" s="3"/>
      <c r="G19" s="3"/>
      <c r="H19" s="3"/>
      <c r="I19" s="3"/>
      <c r="J19" s="3"/>
      <c r="K19" s="5">
        <f t="shared" si="5"/>
        <v>84</v>
      </c>
      <c r="L19" s="5">
        <f t="shared" si="6"/>
        <v>6</v>
      </c>
      <c r="M19" s="3">
        <f t="shared" si="3"/>
        <v>68</v>
      </c>
      <c r="N19" s="3">
        <v>52</v>
      </c>
      <c r="O19" s="3">
        <v>16</v>
      </c>
      <c r="P19" s="3"/>
      <c r="Q19" s="3"/>
      <c r="R19" s="3">
        <v>2</v>
      </c>
      <c r="S19" s="3">
        <v>8</v>
      </c>
      <c r="T19" s="3"/>
      <c r="U19" s="3"/>
      <c r="V19" s="3">
        <v>68</v>
      </c>
      <c r="W19" s="3">
        <v>6</v>
      </c>
      <c r="X19" s="3"/>
      <c r="Y19" s="3"/>
      <c r="Z19" s="3"/>
      <c r="AA19" s="3"/>
      <c r="AB19" s="3"/>
      <c r="AC19" s="3"/>
      <c r="AD19" s="3"/>
      <c r="AE19" s="3"/>
      <c r="AF19" s="3"/>
    </row>
    <row r="20" spans="1:32" ht="25.5" x14ac:dyDescent="0.25">
      <c r="A20" s="3" t="s">
        <v>33</v>
      </c>
      <c r="B20" s="4" t="s">
        <v>34</v>
      </c>
      <c r="C20" s="3"/>
      <c r="D20" s="3"/>
      <c r="E20" s="3"/>
      <c r="F20" s="3" t="s">
        <v>14</v>
      </c>
      <c r="G20" s="3"/>
      <c r="H20" s="3"/>
      <c r="I20" s="3"/>
      <c r="J20" s="3"/>
      <c r="K20" s="5">
        <f t="shared" si="5"/>
        <v>146</v>
      </c>
      <c r="L20" s="5">
        <f t="shared" si="6"/>
        <v>18</v>
      </c>
      <c r="M20" s="3">
        <f t="shared" si="3"/>
        <v>118</v>
      </c>
      <c r="N20" s="3">
        <v>80</v>
      </c>
      <c r="O20" s="3">
        <v>38</v>
      </c>
      <c r="P20" s="3"/>
      <c r="Q20" s="3"/>
      <c r="R20" s="3">
        <v>2</v>
      </c>
      <c r="S20" s="3">
        <v>8</v>
      </c>
      <c r="T20" s="3"/>
      <c r="U20" s="3"/>
      <c r="V20" s="3">
        <v>60</v>
      </c>
      <c r="W20" s="3">
        <v>8</v>
      </c>
      <c r="X20" s="3">
        <v>58</v>
      </c>
      <c r="Y20" s="3">
        <v>10</v>
      </c>
      <c r="Z20" s="3"/>
      <c r="AA20" s="3"/>
      <c r="AB20" s="3"/>
      <c r="AC20" s="3"/>
      <c r="AD20" s="3"/>
      <c r="AE20" s="3"/>
      <c r="AF20" s="3"/>
    </row>
    <row r="21" spans="1:32" x14ac:dyDescent="0.25">
      <c r="A21" s="3" t="s">
        <v>35</v>
      </c>
      <c r="B21" s="4" t="s">
        <v>36</v>
      </c>
      <c r="C21" s="3"/>
      <c r="D21" s="3"/>
      <c r="E21" s="3"/>
      <c r="F21" s="3"/>
      <c r="G21" s="3"/>
      <c r="H21" s="3" t="s">
        <v>14</v>
      </c>
      <c r="I21" s="3"/>
      <c r="J21" s="3"/>
      <c r="K21" s="5">
        <f t="shared" si="5"/>
        <v>176</v>
      </c>
      <c r="L21" s="5">
        <f t="shared" si="6"/>
        <v>14</v>
      </c>
      <c r="M21" s="3">
        <f t="shared" si="3"/>
        <v>152</v>
      </c>
      <c r="N21" s="3">
        <v>112</v>
      </c>
      <c r="O21" s="3">
        <v>40</v>
      </c>
      <c r="P21" s="3"/>
      <c r="Q21" s="3"/>
      <c r="R21" s="3">
        <v>2</v>
      </c>
      <c r="S21" s="3">
        <v>8</v>
      </c>
      <c r="T21" s="3"/>
      <c r="U21" s="3"/>
      <c r="V21" s="3"/>
      <c r="W21" s="3"/>
      <c r="X21" s="3">
        <v>32</v>
      </c>
      <c r="Y21" s="3"/>
      <c r="Z21" s="3">
        <v>60</v>
      </c>
      <c r="AA21" s="3">
        <v>6</v>
      </c>
      <c r="AB21" s="3">
        <v>60</v>
      </c>
      <c r="AC21" s="3">
        <v>8</v>
      </c>
      <c r="AD21" s="3"/>
      <c r="AE21" s="3"/>
      <c r="AF21" s="3"/>
    </row>
    <row r="22" spans="1:32" x14ac:dyDescent="0.25">
      <c r="A22" s="3" t="s">
        <v>37</v>
      </c>
      <c r="B22" s="4" t="s">
        <v>38</v>
      </c>
      <c r="C22" s="3"/>
      <c r="D22" s="3"/>
      <c r="E22" s="3"/>
      <c r="F22" s="3" t="s">
        <v>15</v>
      </c>
      <c r="G22" s="3"/>
      <c r="H22" s="3"/>
      <c r="I22" s="3"/>
      <c r="J22" s="3"/>
      <c r="K22" s="5">
        <f t="shared" si="5"/>
        <v>62</v>
      </c>
      <c r="L22" s="5">
        <f t="shared" si="6"/>
        <v>8</v>
      </c>
      <c r="M22" s="3">
        <f t="shared" si="3"/>
        <v>52</v>
      </c>
      <c r="N22" s="3">
        <v>44</v>
      </c>
      <c r="O22" s="3">
        <v>8</v>
      </c>
      <c r="P22" s="3"/>
      <c r="Q22" s="3"/>
      <c r="R22" s="3"/>
      <c r="S22" s="3">
        <v>2</v>
      </c>
      <c r="T22" s="3"/>
      <c r="U22" s="3"/>
      <c r="V22" s="3"/>
      <c r="W22" s="3"/>
      <c r="X22" s="3">
        <v>52</v>
      </c>
      <c r="Y22" s="3">
        <v>8</v>
      </c>
      <c r="Z22" s="3"/>
      <c r="AA22" s="3"/>
      <c r="AB22" s="3"/>
      <c r="AC22" s="3"/>
      <c r="AD22" s="3"/>
      <c r="AE22" s="3"/>
      <c r="AF22" s="3"/>
    </row>
    <row r="23" spans="1:32" ht="38.25" x14ac:dyDescent="0.25">
      <c r="A23" s="3" t="s">
        <v>39</v>
      </c>
      <c r="B23" s="4" t="s">
        <v>40</v>
      </c>
      <c r="C23" s="3"/>
      <c r="D23" s="3"/>
      <c r="E23" s="3" t="s">
        <v>15</v>
      </c>
      <c r="F23" s="3"/>
      <c r="G23" s="3"/>
      <c r="H23" s="3"/>
      <c r="I23" s="3"/>
      <c r="J23" s="3"/>
      <c r="K23" s="5">
        <f t="shared" si="5"/>
        <v>76</v>
      </c>
      <c r="L23" s="5">
        <f t="shared" si="6"/>
        <v>8</v>
      </c>
      <c r="M23" s="3">
        <f t="shared" si="3"/>
        <v>66</v>
      </c>
      <c r="N23" s="3">
        <v>36</v>
      </c>
      <c r="O23" s="3">
        <v>30</v>
      </c>
      <c r="P23" s="3"/>
      <c r="Q23" s="3"/>
      <c r="R23" s="3"/>
      <c r="S23" s="3">
        <v>2</v>
      </c>
      <c r="T23" s="3"/>
      <c r="U23" s="3"/>
      <c r="V23" s="3">
        <v>66</v>
      </c>
      <c r="W23" s="3">
        <v>8</v>
      </c>
      <c r="X23" s="3"/>
      <c r="Y23" s="3"/>
      <c r="Z23" s="3"/>
      <c r="AA23" s="3"/>
      <c r="AB23" s="3"/>
      <c r="AC23" s="3"/>
      <c r="AD23" s="3"/>
      <c r="AE23" s="3"/>
      <c r="AF23" s="3"/>
    </row>
    <row r="24" spans="1:32" ht="15.75" customHeight="1" x14ac:dyDescent="0.25">
      <c r="A24" s="3" t="s">
        <v>41</v>
      </c>
      <c r="B24" s="4" t="s">
        <v>42</v>
      </c>
      <c r="C24" s="3"/>
      <c r="D24" s="3"/>
      <c r="E24" s="3"/>
      <c r="F24" s="3" t="s">
        <v>15</v>
      </c>
      <c r="G24" s="3"/>
      <c r="H24" s="3"/>
      <c r="I24" s="3"/>
      <c r="J24" s="3"/>
      <c r="K24" s="5">
        <f t="shared" si="5"/>
        <v>62</v>
      </c>
      <c r="L24" s="5">
        <f t="shared" si="6"/>
        <v>8</v>
      </c>
      <c r="M24" s="3">
        <f t="shared" si="3"/>
        <v>52</v>
      </c>
      <c r="N24" s="3">
        <v>26</v>
      </c>
      <c r="O24" s="3">
        <v>26</v>
      </c>
      <c r="P24" s="3"/>
      <c r="Q24" s="3"/>
      <c r="R24" s="3"/>
      <c r="S24" s="3">
        <v>2</v>
      </c>
      <c r="T24" s="3"/>
      <c r="U24" s="3"/>
      <c r="V24" s="3"/>
      <c r="W24" s="3"/>
      <c r="X24" s="3">
        <v>52</v>
      </c>
      <c r="Y24" s="3">
        <v>8</v>
      </c>
      <c r="Z24" s="3"/>
      <c r="AA24" s="3"/>
      <c r="AB24" s="3"/>
      <c r="AC24" s="3"/>
      <c r="AD24" s="3"/>
      <c r="AE24" s="3"/>
      <c r="AF24" s="3"/>
    </row>
    <row r="25" spans="1:32" ht="25.5" x14ac:dyDescent="0.25">
      <c r="A25" s="3" t="s">
        <v>43</v>
      </c>
      <c r="B25" s="4" t="s">
        <v>44</v>
      </c>
      <c r="C25" s="3"/>
      <c r="D25" s="3"/>
      <c r="E25" s="3"/>
      <c r="F25" s="3"/>
      <c r="G25" s="3"/>
      <c r="H25" s="3" t="s">
        <v>15</v>
      </c>
      <c r="I25" s="3"/>
      <c r="J25" s="3"/>
      <c r="K25" s="5">
        <f t="shared" si="5"/>
        <v>70</v>
      </c>
      <c r="L25" s="5">
        <f t="shared" si="6"/>
        <v>8</v>
      </c>
      <c r="M25" s="3">
        <f t="shared" si="3"/>
        <v>60</v>
      </c>
      <c r="N25" s="3">
        <v>40</v>
      </c>
      <c r="O25" s="3">
        <v>20</v>
      </c>
      <c r="P25" s="3"/>
      <c r="Q25" s="3"/>
      <c r="R25" s="3"/>
      <c r="S25" s="3">
        <v>2</v>
      </c>
      <c r="T25" s="3"/>
      <c r="U25" s="3"/>
      <c r="V25" s="3"/>
      <c r="W25" s="3"/>
      <c r="X25" s="3"/>
      <c r="Y25" s="3"/>
      <c r="Z25" s="3"/>
      <c r="AA25" s="3"/>
      <c r="AB25" s="3">
        <v>60</v>
      </c>
      <c r="AC25" s="3">
        <v>8</v>
      </c>
      <c r="AD25" s="3"/>
      <c r="AE25" s="3"/>
      <c r="AF25" s="3"/>
    </row>
    <row r="26" spans="1:32" ht="25.5" x14ac:dyDescent="0.25">
      <c r="A26" s="3" t="s">
        <v>45</v>
      </c>
      <c r="B26" s="4" t="s">
        <v>46</v>
      </c>
      <c r="C26" s="3"/>
      <c r="D26" s="3"/>
      <c r="E26" s="3"/>
      <c r="F26" s="3"/>
      <c r="G26" s="3" t="s">
        <v>15</v>
      </c>
      <c r="H26" s="3"/>
      <c r="I26" s="3"/>
      <c r="J26" s="3"/>
      <c r="K26" s="5">
        <f t="shared" si="5"/>
        <v>54</v>
      </c>
      <c r="L26" s="5">
        <f t="shared" si="6"/>
        <v>4</v>
      </c>
      <c r="M26" s="3">
        <f t="shared" si="3"/>
        <v>48</v>
      </c>
      <c r="N26" s="3">
        <v>36</v>
      </c>
      <c r="O26" s="3">
        <v>12</v>
      </c>
      <c r="P26" s="3"/>
      <c r="Q26" s="3"/>
      <c r="R26" s="3"/>
      <c r="S26" s="3">
        <v>2</v>
      </c>
      <c r="T26" s="3"/>
      <c r="U26" s="3"/>
      <c r="V26" s="3"/>
      <c r="W26" s="3"/>
      <c r="X26" s="3"/>
      <c r="Y26" s="3"/>
      <c r="Z26" s="3">
        <v>48</v>
      </c>
      <c r="AA26" s="3">
        <v>4</v>
      </c>
      <c r="AB26" s="3"/>
      <c r="AC26" s="3"/>
      <c r="AD26" s="3"/>
      <c r="AE26" s="3"/>
      <c r="AF26" s="3"/>
    </row>
    <row r="27" spans="1:32" ht="40.5" customHeight="1" x14ac:dyDescent="0.25">
      <c r="A27" s="3" t="s">
        <v>47</v>
      </c>
      <c r="B27" s="4" t="s">
        <v>48</v>
      </c>
      <c r="C27" s="3"/>
      <c r="D27" s="3"/>
      <c r="E27" s="3"/>
      <c r="F27" s="3"/>
      <c r="G27" s="3" t="s">
        <v>14</v>
      </c>
      <c r="H27" s="3"/>
      <c r="I27" s="3"/>
      <c r="J27" s="3"/>
      <c r="K27" s="5">
        <f t="shared" si="5"/>
        <v>96</v>
      </c>
      <c r="L27" s="5">
        <f t="shared" si="6"/>
        <v>10</v>
      </c>
      <c r="M27" s="3">
        <f t="shared" si="3"/>
        <v>76</v>
      </c>
      <c r="N27" s="3">
        <v>50</v>
      </c>
      <c r="O27" s="3">
        <v>26</v>
      </c>
      <c r="P27" s="3"/>
      <c r="Q27" s="3"/>
      <c r="R27" s="3">
        <v>2</v>
      </c>
      <c r="S27" s="3">
        <v>8</v>
      </c>
      <c r="T27" s="3"/>
      <c r="U27" s="3"/>
      <c r="V27" s="3"/>
      <c r="W27" s="3"/>
      <c r="X27" s="3"/>
      <c r="Y27" s="3"/>
      <c r="Z27" s="3">
        <v>76</v>
      </c>
      <c r="AA27" s="3">
        <v>10</v>
      </c>
      <c r="AB27" s="3"/>
      <c r="AC27" s="3"/>
      <c r="AD27" s="3"/>
      <c r="AE27" s="3"/>
      <c r="AF27" s="3"/>
    </row>
    <row r="28" spans="1:32" ht="27.75" customHeight="1" x14ac:dyDescent="0.25">
      <c r="A28" s="3" t="s">
        <v>91</v>
      </c>
      <c r="B28" s="4" t="s">
        <v>92</v>
      </c>
      <c r="C28" s="3"/>
      <c r="D28" s="3"/>
      <c r="E28" s="3"/>
      <c r="F28" s="3"/>
      <c r="G28" s="3"/>
      <c r="H28" s="3" t="s">
        <v>15</v>
      </c>
      <c r="I28" s="3"/>
      <c r="J28" s="3"/>
      <c r="K28" s="5">
        <f t="shared" si="5"/>
        <v>70</v>
      </c>
      <c r="L28" s="5">
        <f t="shared" si="6"/>
        <v>8</v>
      </c>
      <c r="M28" s="3">
        <f t="shared" si="3"/>
        <v>60</v>
      </c>
      <c r="N28" s="3">
        <v>44</v>
      </c>
      <c r="O28" s="3">
        <v>16</v>
      </c>
      <c r="P28" s="3"/>
      <c r="Q28" s="3"/>
      <c r="R28" s="3"/>
      <c r="S28" s="3">
        <v>2</v>
      </c>
      <c r="T28" s="3"/>
      <c r="U28" s="3"/>
      <c r="V28" s="3"/>
      <c r="W28" s="3"/>
      <c r="X28" s="3"/>
      <c r="Y28" s="3"/>
      <c r="Z28" s="3"/>
      <c r="AA28" s="3"/>
      <c r="AB28" s="3">
        <v>60</v>
      </c>
      <c r="AC28" s="3">
        <v>8</v>
      </c>
      <c r="AD28" s="3"/>
      <c r="AE28" s="3"/>
      <c r="AF28" s="3"/>
    </row>
    <row r="29" spans="1:32" ht="15" customHeight="1" x14ac:dyDescent="0.25">
      <c r="A29" s="6" t="s">
        <v>96</v>
      </c>
      <c r="B29" s="7" t="s">
        <v>49</v>
      </c>
      <c r="C29" s="6"/>
      <c r="D29" s="6"/>
      <c r="E29" s="6"/>
      <c r="F29" s="6"/>
      <c r="G29" s="6"/>
      <c r="H29" s="6"/>
      <c r="I29" s="6"/>
      <c r="J29" s="6"/>
      <c r="K29" s="8">
        <f t="shared" ref="K29:AF29" si="7">K30+K36+K41+K46+K51+K56</f>
        <v>2188</v>
      </c>
      <c r="L29" s="8">
        <f t="shared" si="7"/>
        <v>202</v>
      </c>
      <c r="M29" s="8">
        <f t="shared" si="7"/>
        <v>908</v>
      </c>
      <c r="N29" s="8">
        <f t="shared" si="7"/>
        <v>476</v>
      </c>
      <c r="O29" s="8">
        <f t="shared" si="7"/>
        <v>332</v>
      </c>
      <c r="P29" s="8">
        <f t="shared" si="7"/>
        <v>100</v>
      </c>
      <c r="Q29" s="8">
        <f t="shared" si="7"/>
        <v>900</v>
      </c>
      <c r="R29" s="8">
        <f t="shared" si="7"/>
        <v>86</v>
      </c>
      <c r="S29" s="8">
        <f t="shared" si="7"/>
        <v>92</v>
      </c>
      <c r="T29" s="6">
        <f t="shared" si="7"/>
        <v>0</v>
      </c>
      <c r="U29" s="6">
        <f t="shared" si="7"/>
        <v>0</v>
      </c>
      <c r="V29" s="6">
        <f t="shared" si="7"/>
        <v>66</v>
      </c>
      <c r="W29" s="6">
        <f t="shared" si="7"/>
        <v>0</v>
      </c>
      <c r="X29" s="6">
        <f t="shared" si="7"/>
        <v>252</v>
      </c>
      <c r="Y29" s="6">
        <f t="shared" si="7"/>
        <v>0</v>
      </c>
      <c r="Z29" s="6">
        <f t="shared" si="7"/>
        <v>254</v>
      </c>
      <c r="AA29" s="6">
        <f t="shared" si="7"/>
        <v>58</v>
      </c>
      <c r="AB29" s="6">
        <f t="shared" si="7"/>
        <v>446</v>
      </c>
      <c r="AC29" s="6">
        <f t="shared" si="7"/>
        <v>20</v>
      </c>
      <c r="AD29" s="6">
        <f t="shared" si="7"/>
        <v>466</v>
      </c>
      <c r="AE29" s="6">
        <f t="shared" si="7"/>
        <v>124</v>
      </c>
      <c r="AF29" s="6">
        <f t="shared" si="7"/>
        <v>324</v>
      </c>
    </row>
    <row r="30" spans="1:32" ht="36" customHeight="1" x14ac:dyDescent="0.25">
      <c r="A30" s="3" t="s">
        <v>50</v>
      </c>
      <c r="B30" s="4" t="s">
        <v>51</v>
      </c>
      <c r="C30" s="3"/>
      <c r="D30" s="3"/>
      <c r="E30" s="3"/>
      <c r="F30" s="3"/>
      <c r="G30" s="3"/>
      <c r="H30" s="3"/>
      <c r="I30" s="3"/>
      <c r="J30" s="3"/>
      <c r="K30" s="5">
        <f>L30+M30+Q30+R30+S30</f>
        <v>458</v>
      </c>
      <c r="L30" s="5">
        <f t="shared" ref="L30:AF30" si="8">L31+L32+L33+L34+L35</f>
        <v>40</v>
      </c>
      <c r="M30" s="5">
        <f t="shared" si="8"/>
        <v>270</v>
      </c>
      <c r="N30" s="5">
        <f t="shared" si="8"/>
        <v>126</v>
      </c>
      <c r="O30" s="5">
        <f t="shared" si="8"/>
        <v>104</v>
      </c>
      <c r="P30" s="5">
        <f t="shared" si="8"/>
        <v>40</v>
      </c>
      <c r="Q30" s="5">
        <f t="shared" si="8"/>
        <v>108</v>
      </c>
      <c r="R30" s="5">
        <f t="shared" si="8"/>
        <v>22</v>
      </c>
      <c r="S30" s="5">
        <f t="shared" si="8"/>
        <v>18</v>
      </c>
      <c r="T30" s="3">
        <f t="shared" si="8"/>
        <v>0</v>
      </c>
      <c r="U30" s="3">
        <f t="shared" si="8"/>
        <v>0</v>
      </c>
      <c r="V30" s="3">
        <f t="shared" si="8"/>
        <v>0</v>
      </c>
      <c r="W30" s="3">
        <f t="shared" si="8"/>
        <v>0</v>
      </c>
      <c r="X30" s="3">
        <f t="shared" si="8"/>
        <v>0</v>
      </c>
      <c r="Y30" s="3">
        <f t="shared" si="8"/>
        <v>0</v>
      </c>
      <c r="Z30" s="3">
        <f t="shared" si="8"/>
        <v>200</v>
      </c>
      <c r="AA30" s="3">
        <f t="shared" si="8"/>
        <v>32</v>
      </c>
      <c r="AB30" s="18">
        <f t="shared" si="8"/>
        <v>178</v>
      </c>
      <c r="AC30" s="18">
        <f t="shared" si="8"/>
        <v>8</v>
      </c>
      <c r="AD30" s="18">
        <f t="shared" si="8"/>
        <v>0</v>
      </c>
      <c r="AE30" s="18">
        <f t="shared" si="8"/>
        <v>0</v>
      </c>
      <c r="AF30" s="18">
        <f t="shared" si="8"/>
        <v>0</v>
      </c>
    </row>
    <row r="31" spans="1:32" s="16" customFormat="1" ht="66.75" customHeight="1" x14ac:dyDescent="0.25">
      <c r="A31" s="3" t="s">
        <v>52</v>
      </c>
      <c r="B31" s="4" t="s">
        <v>125</v>
      </c>
      <c r="C31" s="3"/>
      <c r="D31" s="3"/>
      <c r="E31" s="3"/>
      <c r="F31" s="3"/>
      <c r="G31" s="3" t="s">
        <v>14</v>
      </c>
      <c r="H31" s="10"/>
      <c r="I31" s="3"/>
      <c r="J31" s="3"/>
      <c r="K31" s="5">
        <f t="shared" ref="K31:K35" si="9">L31+M31+Q31+R31+S31</f>
        <v>172</v>
      </c>
      <c r="L31" s="5">
        <f t="shared" ref="L31:L35" si="10">W31+Y31+AA31+AC31+AE31</f>
        <v>20</v>
      </c>
      <c r="M31" s="3">
        <f t="shared" ref="M31:M35" si="11">T31+U31+V31+X31+Z31+AB31+AD31</f>
        <v>136</v>
      </c>
      <c r="N31" s="3">
        <v>66</v>
      </c>
      <c r="O31" s="3">
        <v>46</v>
      </c>
      <c r="P31" s="3">
        <v>24</v>
      </c>
      <c r="Q31" s="3"/>
      <c r="R31" s="3">
        <v>8</v>
      </c>
      <c r="S31" s="3">
        <v>8</v>
      </c>
      <c r="T31" s="3"/>
      <c r="U31" s="3"/>
      <c r="V31" s="3"/>
      <c r="W31" s="3"/>
      <c r="X31" s="3"/>
      <c r="Y31" s="3"/>
      <c r="Z31" s="3">
        <v>136</v>
      </c>
      <c r="AA31" s="3">
        <v>20</v>
      </c>
      <c r="AB31" s="3"/>
      <c r="AC31" s="3"/>
      <c r="AD31" s="3"/>
      <c r="AE31" s="3"/>
      <c r="AF31" s="3"/>
    </row>
    <row r="32" spans="1:32" s="16" customFormat="1" ht="38.25" customHeight="1" x14ac:dyDescent="0.25">
      <c r="A32" s="3" t="s">
        <v>53</v>
      </c>
      <c r="B32" s="4" t="s">
        <v>124</v>
      </c>
      <c r="C32" s="10"/>
      <c r="D32" s="10"/>
      <c r="E32" s="10"/>
      <c r="F32" s="10"/>
      <c r="G32" s="10"/>
      <c r="H32" s="17" t="s">
        <v>15</v>
      </c>
      <c r="I32" s="10"/>
      <c r="J32" s="10"/>
      <c r="K32" s="5">
        <f t="shared" si="9"/>
        <v>160</v>
      </c>
      <c r="L32" s="5">
        <f t="shared" si="10"/>
        <v>20</v>
      </c>
      <c r="M32" s="3">
        <f t="shared" si="11"/>
        <v>134</v>
      </c>
      <c r="N32" s="10">
        <v>60</v>
      </c>
      <c r="O32" s="10">
        <v>58</v>
      </c>
      <c r="P32" s="10">
        <v>16</v>
      </c>
      <c r="Q32" s="10"/>
      <c r="R32" s="10">
        <v>4</v>
      </c>
      <c r="S32" s="10">
        <v>2</v>
      </c>
      <c r="T32" s="3"/>
      <c r="U32" s="3"/>
      <c r="V32" s="3"/>
      <c r="W32" s="3"/>
      <c r="X32" s="3"/>
      <c r="Y32" s="3"/>
      <c r="Z32" s="3">
        <v>64</v>
      </c>
      <c r="AA32" s="3">
        <v>12</v>
      </c>
      <c r="AB32" s="3">
        <v>70</v>
      </c>
      <c r="AC32" s="3">
        <v>8</v>
      </c>
      <c r="AD32" s="3"/>
      <c r="AE32" s="3"/>
      <c r="AF32" s="3"/>
    </row>
    <row r="33" spans="1:32" x14ac:dyDescent="0.25">
      <c r="A33" s="3" t="s">
        <v>54</v>
      </c>
      <c r="B33" s="4"/>
      <c r="C33" s="3"/>
      <c r="D33" s="3"/>
      <c r="E33" s="3"/>
      <c r="F33" s="3"/>
      <c r="G33" s="3"/>
      <c r="H33" s="3"/>
      <c r="I33" s="3"/>
      <c r="J33" s="3"/>
      <c r="K33" s="5">
        <f t="shared" si="9"/>
        <v>0</v>
      </c>
      <c r="L33" s="5">
        <f t="shared" si="10"/>
        <v>0</v>
      </c>
      <c r="M33" s="3">
        <f t="shared" si="11"/>
        <v>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x14ac:dyDescent="0.25">
      <c r="A34" s="3" t="s">
        <v>55</v>
      </c>
      <c r="B34" s="4"/>
      <c r="C34" s="3"/>
      <c r="D34" s="3"/>
      <c r="E34" s="3"/>
      <c r="F34" s="3"/>
      <c r="G34" s="3"/>
      <c r="H34" s="3"/>
      <c r="I34" s="3"/>
      <c r="J34" s="3"/>
      <c r="K34" s="5">
        <f t="shared" si="9"/>
        <v>108</v>
      </c>
      <c r="L34" s="5">
        <f t="shared" si="10"/>
        <v>0</v>
      </c>
      <c r="M34" s="3">
        <v>0</v>
      </c>
      <c r="N34" s="3"/>
      <c r="O34" s="3"/>
      <c r="P34" s="3"/>
      <c r="Q34" s="3">
        <v>108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>
        <v>108</v>
      </c>
      <c r="AC34" s="3"/>
      <c r="AD34" s="3"/>
      <c r="AE34" s="3"/>
      <c r="AF34" s="3"/>
    </row>
    <row r="35" spans="1:32" ht="27" customHeight="1" x14ac:dyDescent="0.25">
      <c r="A35" s="3" t="s">
        <v>56</v>
      </c>
      <c r="B35" s="4" t="s">
        <v>72</v>
      </c>
      <c r="C35" s="3"/>
      <c r="D35" s="3"/>
      <c r="E35" s="3"/>
      <c r="F35" s="3"/>
      <c r="G35" s="3"/>
      <c r="H35" s="3" t="s">
        <v>14</v>
      </c>
      <c r="I35" s="3"/>
      <c r="J35" s="3"/>
      <c r="K35" s="5">
        <f t="shared" si="9"/>
        <v>18</v>
      </c>
      <c r="L35" s="5">
        <f t="shared" si="10"/>
        <v>0</v>
      </c>
      <c r="M35" s="3">
        <f t="shared" si="11"/>
        <v>0</v>
      </c>
      <c r="N35" s="3"/>
      <c r="O35" s="3"/>
      <c r="P35" s="3"/>
      <c r="Q35" s="3"/>
      <c r="R35" s="3">
        <v>10</v>
      </c>
      <c r="S35" s="3">
        <v>8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36.75" customHeight="1" x14ac:dyDescent="0.25">
      <c r="A36" s="3" t="s">
        <v>57</v>
      </c>
      <c r="B36" s="4" t="s">
        <v>58</v>
      </c>
      <c r="C36" s="3"/>
      <c r="D36" s="3"/>
      <c r="E36" s="3"/>
      <c r="F36" s="3"/>
      <c r="G36" s="3"/>
      <c r="H36" s="3"/>
      <c r="I36" s="3"/>
      <c r="J36" s="3"/>
      <c r="K36" s="5">
        <f>L36+M36+Q36+R36+S36</f>
        <v>384</v>
      </c>
      <c r="L36" s="5">
        <f t="shared" ref="L36:AF36" si="12">L37+L38+L39+L40</f>
        <v>42</v>
      </c>
      <c r="M36" s="5">
        <f t="shared" si="12"/>
        <v>170</v>
      </c>
      <c r="N36" s="5">
        <f t="shared" si="12"/>
        <v>92</v>
      </c>
      <c r="O36" s="5">
        <f t="shared" si="12"/>
        <v>78</v>
      </c>
      <c r="P36" s="5">
        <f t="shared" si="12"/>
        <v>0</v>
      </c>
      <c r="Q36" s="5">
        <f t="shared" si="12"/>
        <v>144</v>
      </c>
      <c r="R36" s="5">
        <f t="shared" si="12"/>
        <v>12</v>
      </c>
      <c r="S36" s="5">
        <f t="shared" si="12"/>
        <v>16</v>
      </c>
      <c r="T36" s="5">
        <f t="shared" si="12"/>
        <v>0</v>
      </c>
      <c r="U36" s="5">
        <f t="shared" si="12"/>
        <v>0</v>
      </c>
      <c r="V36" s="5">
        <f t="shared" si="12"/>
        <v>0</v>
      </c>
      <c r="W36" s="5">
        <f t="shared" si="12"/>
        <v>0</v>
      </c>
      <c r="X36" s="5">
        <f t="shared" si="12"/>
        <v>0</v>
      </c>
      <c r="Y36" s="5">
        <f t="shared" si="12"/>
        <v>0</v>
      </c>
      <c r="Z36" s="5">
        <f t="shared" si="12"/>
        <v>0</v>
      </c>
      <c r="AA36" s="5">
        <f t="shared" si="12"/>
        <v>0</v>
      </c>
      <c r="AB36" s="5">
        <f t="shared" si="12"/>
        <v>0</v>
      </c>
      <c r="AC36" s="5">
        <f t="shared" si="12"/>
        <v>0</v>
      </c>
      <c r="AD36" s="5">
        <f t="shared" si="12"/>
        <v>170</v>
      </c>
      <c r="AE36" s="5">
        <f t="shared" si="12"/>
        <v>42</v>
      </c>
      <c r="AF36" s="3">
        <f t="shared" si="12"/>
        <v>144</v>
      </c>
    </row>
    <row r="37" spans="1:32" ht="36" customHeight="1" x14ac:dyDescent="0.25">
      <c r="A37" s="3" t="s">
        <v>59</v>
      </c>
      <c r="B37" s="4" t="s">
        <v>126</v>
      </c>
      <c r="C37" s="3"/>
      <c r="D37" s="3"/>
      <c r="E37" s="3"/>
      <c r="F37" s="3"/>
      <c r="G37" s="3"/>
      <c r="H37" s="3"/>
      <c r="I37" s="3" t="s">
        <v>14</v>
      </c>
      <c r="J37" s="3"/>
      <c r="K37" s="5">
        <f t="shared" ref="K37:K55" si="13">L37+M37+Q37+R37+S37</f>
        <v>222</v>
      </c>
      <c r="L37" s="5">
        <f t="shared" ref="L37:L42" si="14">W37+Y37+AA37+AC37+AE37</f>
        <v>42</v>
      </c>
      <c r="M37" s="3">
        <f t="shared" ref="M37:M42" si="15">T37+U37+V37+X37+Z37+AB37+AD37</f>
        <v>170</v>
      </c>
      <c r="N37" s="3">
        <v>92</v>
      </c>
      <c r="O37" s="3">
        <v>78</v>
      </c>
      <c r="P37" s="3"/>
      <c r="Q37" s="3"/>
      <c r="R37" s="3">
        <v>2</v>
      </c>
      <c r="S37" s="3">
        <v>8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>
        <v>170</v>
      </c>
      <c r="AE37" s="3">
        <v>42</v>
      </c>
      <c r="AF37" s="3"/>
    </row>
    <row r="38" spans="1:32" x14ac:dyDescent="0.25">
      <c r="A38" s="3" t="s">
        <v>60</v>
      </c>
      <c r="B38" s="4"/>
      <c r="C38" s="3"/>
      <c r="D38" s="3"/>
      <c r="E38" s="3"/>
      <c r="F38" s="3"/>
      <c r="G38" s="3"/>
      <c r="H38" s="3"/>
      <c r="I38" s="3"/>
      <c r="J38" s="3"/>
      <c r="K38" s="5">
        <f t="shared" si="13"/>
        <v>0</v>
      </c>
      <c r="L38" s="5">
        <f t="shared" si="14"/>
        <v>0</v>
      </c>
      <c r="M38" s="3">
        <f t="shared" si="15"/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x14ac:dyDescent="0.25">
      <c r="A39" s="3" t="s">
        <v>61</v>
      </c>
      <c r="B39" s="4"/>
      <c r="C39" s="3"/>
      <c r="D39" s="3"/>
      <c r="E39" s="3"/>
      <c r="F39" s="3"/>
      <c r="G39" s="3"/>
      <c r="H39" s="3"/>
      <c r="I39" s="3"/>
      <c r="J39" s="3"/>
      <c r="K39" s="5">
        <f t="shared" si="13"/>
        <v>144</v>
      </c>
      <c r="L39" s="5">
        <f t="shared" si="14"/>
        <v>0</v>
      </c>
      <c r="M39" s="3">
        <f t="shared" si="15"/>
        <v>0</v>
      </c>
      <c r="N39" s="3"/>
      <c r="O39" s="3"/>
      <c r="P39" s="3"/>
      <c r="Q39" s="3">
        <v>144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>
        <v>144</v>
      </c>
    </row>
    <row r="40" spans="1:32" ht="27" customHeight="1" x14ac:dyDescent="0.25">
      <c r="A40" s="3" t="s">
        <v>62</v>
      </c>
      <c r="B40" s="4" t="s">
        <v>72</v>
      </c>
      <c r="C40" s="3"/>
      <c r="D40" s="3"/>
      <c r="E40" s="3"/>
      <c r="F40" s="3"/>
      <c r="G40" s="3"/>
      <c r="H40" s="3"/>
      <c r="I40" s="3"/>
      <c r="J40" s="3" t="s">
        <v>14</v>
      </c>
      <c r="K40" s="5">
        <f t="shared" si="13"/>
        <v>18</v>
      </c>
      <c r="L40" s="5">
        <f t="shared" si="14"/>
        <v>0</v>
      </c>
      <c r="M40" s="3">
        <f t="shared" si="15"/>
        <v>0</v>
      </c>
      <c r="N40" s="3"/>
      <c r="O40" s="3"/>
      <c r="P40" s="3"/>
      <c r="Q40" s="3"/>
      <c r="R40" s="3">
        <v>10</v>
      </c>
      <c r="S40" s="3">
        <v>8</v>
      </c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54" customHeight="1" x14ac:dyDescent="0.25">
      <c r="A41" s="3" t="s">
        <v>63</v>
      </c>
      <c r="B41" s="4" t="s">
        <v>64</v>
      </c>
      <c r="C41" s="3"/>
      <c r="D41" s="3"/>
      <c r="E41" s="3"/>
      <c r="F41" s="3"/>
      <c r="G41" s="3"/>
      <c r="H41" s="3"/>
      <c r="I41" s="3"/>
      <c r="J41" s="3"/>
      <c r="K41" s="5">
        <f>L41+M41+Q41+R41+S41</f>
        <v>368</v>
      </c>
      <c r="L41" s="5">
        <f t="shared" ref="L41:AF41" si="16">L42+L43+L44+L45</f>
        <v>46</v>
      </c>
      <c r="M41" s="5">
        <f t="shared" si="16"/>
        <v>150</v>
      </c>
      <c r="N41" s="5">
        <f t="shared" si="16"/>
        <v>66</v>
      </c>
      <c r="O41" s="5">
        <f t="shared" si="16"/>
        <v>54</v>
      </c>
      <c r="P41" s="5">
        <f t="shared" si="16"/>
        <v>30</v>
      </c>
      <c r="Q41" s="5">
        <f t="shared" si="16"/>
        <v>144</v>
      </c>
      <c r="R41" s="5">
        <f t="shared" si="16"/>
        <v>12</v>
      </c>
      <c r="S41" s="5">
        <f t="shared" si="16"/>
        <v>16</v>
      </c>
      <c r="T41" s="3">
        <f t="shared" si="16"/>
        <v>0</v>
      </c>
      <c r="U41" s="3">
        <f t="shared" si="16"/>
        <v>0</v>
      </c>
      <c r="V41" s="3">
        <f t="shared" si="16"/>
        <v>0</v>
      </c>
      <c r="W41" s="3">
        <f t="shared" si="16"/>
        <v>0</v>
      </c>
      <c r="X41" s="3">
        <f t="shared" si="16"/>
        <v>0</v>
      </c>
      <c r="Y41" s="3">
        <f t="shared" si="16"/>
        <v>0</v>
      </c>
      <c r="Z41" s="3">
        <f t="shared" si="16"/>
        <v>54</v>
      </c>
      <c r="AA41" s="3">
        <f t="shared" si="16"/>
        <v>26</v>
      </c>
      <c r="AB41" s="3">
        <f>AB42+AB43+AB44+AB45</f>
        <v>160</v>
      </c>
      <c r="AC41" s="3">
        <f t="shared" si="16"/>
        <v>12</v>
      </c>
      <c r="AD41" s="3">
        <f t="shared" si="16"/>
        <v>44</v>
      </c>
      <c r="AE41" s="3">
        <f t="shared" si="16"/>
        <v>8</v>
      </c>
      <c r="AF41" s="3">
        <f t="shared" si="16"/>
        <v>36</v>
      </c>
    </row>
    <row r="42" spans="1:32" ht="52.5" customHeight="1" x14ac:dyDescent="0.25">
      <c r="A42" s="3" t="s">
        <v>94</v>
      </c>
      <c r="B42" s="4" t="s">
        <v>64</v>
      </c>
      <c r="C42" s="10"/>
      <c r="D42" s="10"/>
      <c r="E42" s="10"/>
      <c r="F42" s="10"/>
      <c r="G42" s="10"/>
      <c r="H42" s="10"/>
      <c r="I42" s="10" t="s">
        <v>14</v>
      </c>
      <c r="J42" s="10"/>
      <c r="K42" s="5">
        <f t="shared" si="13"/>
        <v>206</v>
      </c>
      <c r="L42" s="5">
        <f t="shared" si="14"/>
        <v>46</v>
      </c>
      <c r="M42" s="3">
        <f t="shared" si="15"/>
        <v>150</v>
      </c>
      <c r="N42" s="10">
        <v>66</v>
      </c>
      <c r="O42" s="10">
        <v>54</v>
      </c>
      <c r="P42" s="10">
        <v>30</v>
      </c>
      <c r="Q42" s="10"/>
      <c r="R42" s="10">
        <v>2</v>
      </c>
      <c r="S42" s="10">
        <v>8</v>
      </c>
      <c r="T42" s="3"/>
      <c r="U42" s="3"/>
      <c r="V42" s="3"/>
      <c r="W42" s="3"/>
      <c r="X42" s="3"/>
      <c r="Y42" s="3"/>
      <c r="Z42" s="3">
        <v>54</v>
      </c>
      <c r="AA42" s="3">
        <v>26</v>
      </c>
      <c r="AB42" s="3">
        <v>52</v>
      </c>
      <c r="AC42" s="3">
        <v>12</v>
      </c>
      <c r="AD42" s="3">
        <v>44</v>
      </c>
      <c r="AE42" s="3">
        <v>8</v>
      </c>
      <c r="AF42" s="3"/>
    </row>
    <row r="43" spans="1:32" x14ac:dyDescent="0.25">
      <c r="A43" s="3" t="s">
        <v>65</v>
      </c>
      <c r="B43" s="4"/>
      <c r="C43" s="3"/>
      <c r="D43" s="3"/>
      <c r="E43" s="3"/>
      <c r="F43" s="3"/>
      <c r="G43" s="3"/>
      <c r="H43" s="3"/>
      <c r="I43" s="3"/>
      <c r="J43" s="3"/>
      <c r="K43" s="5">
        <f t="shared" si="13"/>
        <v>0</v>
      </c>
      <c r="L43" s="5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x14ac:dyDescent="0.25">
      <c r="A44" s="3" t="s">
        <v>66</v>
      </c>
      <c r="B44" s="4"/>
      <c r="C44" s="3"/>
      <c r="D44" s="3"/>
      <c r="E44" s="3"/>
      <c r="F44" s="3"/>
      <c r="G44" s="3"/>
      <c r="H44" s="3"/>
      <c r="I44" s="3"/>
      <c r="J44" s="3"/>
      <c r="K44" s="5">
        <f t="shared" si="13"/>
        <v>144</v>
      </c>
      <c r="L44" s="5"/>
      <c r="M44" s="3"/>
      <c r="N44" s="3"/>
      <c r="O44" s="3"/>
      <c r="P44" s="3"/>
      <c r="Q44" s="3">
        <v>144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>
        <v>108</v>
      </c>
      <c r="AC44" s="3"/>
      <c r="AD44" s="3"/>
      <c r="AE44" s="3"/>
      <c r="AF44" s="3">
        <v>36</v>
      </c>
    </row>
    <row r="45" spans="1:32" ht="29.25" customHeight="1" x14ac:dyDescent="0.25">
      <c r="A45" s="3" t="s">
        <v>129</v>
      </c>
      <c r="B45" s="4" t="s">
        <v>72</v>
      </c>
      <c r="C45" s="3"/>
      <c r="D45" s="3"/>
      <c r="E45" s="3"/>
      <c r="F45" s="3"/>
      <c r="G45" s="3"/>
      <c r="H45" s="3"/>
      <c r="I45" s="3"/>
      <c r="J45" s="3" t="s">
        <v>14</v>
      </c>
      <c r="K45" s="5">
        <f t="shared" si="13"/>
        <v>18</v>
      </c>
      <c r="L45" s="5"/>
      <c r="M45" s="3"/>
      <c r="N45" s="3"/>
      <c r="O45" s="3"/>
      <c r="P45" s="3"/>
      <c r="Q45" s="3"/>
      <c r="R45" s="3">
        <v>10</v>
      </c>
      <c r="S45" s="3">
        <v>8</v>
      </c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65.25" customHeight="1" x14ac:dyDescent="0.25">
      <c r="A46" s="3" t="s">
        <v>67</v>
      </c>
      <c r="B46" s="4" t="s">
        <v>68</v>
      </c>
      <c r="C46" s="3"/>
      <c r="D46" s="3"/>
      <c r="E46" s="3"/>
      <c r="F46" s="3"/>
      <c r="G46" s="3"/>
      <c r="H46" s="3"/>
      <c r="I46" s="3"/>
      <c r="J46" s="3"/>
      <c r="K46" s="5">
        <f>L46+M46+Q46+R46+S46</f>
        <v>266</v>
      </c>
      <c r="L46" s="5">
        <f t="shared" ref="L46:AF46" si="17">L47+L48+L49+L50</f>
        <v>40</v>
      </c>
      <c r="M46" s="5">
        <f t="shared" si="17"/>
        <v>126</v>
      </c>
      <c r="N46" s="5">
        <f t="shared" si="17"/>
        <v>76</v>
      </c>
      <c r="O46" s="5">
        <f t="shared" si="17"/>
        <v>50</v>
      </c>
      <c r="P46" s="5">
        <f t="shared" si="17"/>
        <v>0</v>
      </c>
      <c r="Q46" s="5">
        <f t="shared" si="17"/>
        <v>72</v>
      </c>
      <c r="R46" s="5">
        <f t="shared" si="17"/>
        <v>12</v>
      </c>
      <c r="S46" s="5">
        <f t="shared" si="17"/>
        <v>16</v>
      </c>
      <c r="T46" s="3">
        <f t="shared" si="17"/>
        <v>0</v>
      </c>
      <c r="U46" s="3">
        <f t="shared" si="17"/>
        <v>0</v>
      </c>
      <c r="V46" s="3">
        <f t="shared" si="17"/>
        <v>0</v>
      </c>
      <c r="W46" s="3">
        <f t="shared" si="17"/>
        <v>0</v>
      </c>
      <c r="X46" s="3">
        <f t="shared" si="17"/>
        <v>0</v>
      </c>
      <c r="Y46" s="3">
        <f t="shared" si="17"/>
        <v>0</v>
      </c>
      <c r="Z46" s="3">
        <f t="shared" si="17"/>
        <v>0</v>
      </c>
      <c r="AA46" s="3">
        <f t="shared" si="17"/>
        <v>0</v>
      </c>
      <c r="AB46" s="3">
        <f t="shared" si="17"/>
        <v>0</v>
      </c>
      <c r="AC46" s="3">
        <f t="shared" si="17"/>
        <v>0</v>
      </c>
      <c r="AD46" s="3">
        <f t="shared" si="17"/>
        <v>126</v>
      </c>
      <c r="AE46" s="3">
        <f t="shared" si="17"/>
        <v>40</v>
      </c>
      <c r="AF46" s="3">
        <f t="shared" si="17"/>
        <v>72</v>
      </c>
    </row>
    <row r="47" spans="1:32" ht="42" customHeight="1" x14ac:dyDescent="0.25">
      <c r="A47" s="3" t="s">
        <v>87</v>
      </c>
      <c r="B47" s="4" t="s">
        <v>127</v>
      </c>
      <c r="C47" s="10"/>
      <c r="D47" s="10"/>
      <c r="E47" s="10"/>
      <c r="F47" s="10"/>
      <c r="G47" s="10"/>
      <c r="H47" s="10"/>
      <c r="I47" s="10" t="s">
        <v>14</v>
      </c>
      <c r="J47" s="10"/>
      <c r="K47" s="5">
        <f t="shared" si="13"/>
        <v>176</v>
      </c>
      <c r="L47" s="9">
        <f>W47+Y47+AA47+AC47+AE47</f>
        <v>40</v>
      </c>
      <c r="M47" s="3">
        <f t="shared" ref="M47" si="18">T47+U47+V47+X47+Z47+AB47+AD47</f>
        <v>126</v>
      </c>
      <c r="N47" s="10">
        <v>76</v>
      </c>
      <c r="O47" s="10">
        <v>50</v>
      </c>
      <c r="P47" s="10"/>
      <c r="Q47" s="10"/>
      <c r="R47" s="10">
        <v>2</v>
      </c>
      <c r="S47" s="10">
        <v>8</v>
      </c>
      <c r="T47" s="3"/>
      <c r="U47" s="3"/>
      <c r="V47" s="3"/>
      <c r="W47" s="3"/>
      <c r="X47" s="3"/>
      <c r="Y47" s="3"/>
      <c r="Z47" s="3"/>
      <c r="AA47" s="3"/>
      <c r="AB47" s="3"/>
      <c r="AC47" s="3"/>
      <c r="AD47" s="3">
        <v>126</v>
      </c>
      <c r="AE47" s="3">
        <v>40</v>
      </c>
      <c r="AF47" s="3"/>
    </row>
    <row r="48" spans="1:32" x14ac:dyDescent="0.25">
      <c r="A48" s="3" t="s">
        <v>69</v>
      </c>
      <c r="B48" s="4"/>
      <c r="C48" s="3"/>
      <c r="D48" s="3"/>
      <c r="E48" s="3"/>
      <c r="F48" s="3"/>
      <c r="G48" s="3"/>
      <c r="H48" s="3"/>
      <c r="I48" s="3"/>
      <c r="J48" s="3"/>
      <c r="K48" s="5">
        <f t="shared" si="13"/>
        <v>0</v>
      </c>
      <c r="L48" s="5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x14ac:dyDescent="0.25">
      <c r="A49" s="3" t="s">
        <v>70</v>
      </c>
      <c r="B49" s="4"/>
      <c r="C49" s="3"/>
      <c r="D49" s="3"/>
      <c r="E49" s="3"/>
      <c r="F49" s="3"/>
      <c r="G49" s="3"/>
      <c r="H49" s="3"/>
      <c r="I49" s="3"/>
      <c r="J49" s="3"/>
      <c r="K49" s="5">
        <f t="shared" si="13"/>
        <v>72</v>
      </c>
      <c r="L49" s="5"/>
      <c r="M49" s="3"/>
      <c r="N49" s="3"/>
      <c r="O49" s="3"/>
      <c r="P49" s="3"/>
      <c r="Q49" s="3">
        <v>72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>
        <v>72</v>
      </c>
    </row>
    <row r="50" spans="1:32" ht="16.5" customHeight="1" x14ac:dyDescent="0.25">
      <c r="A50" s="3" t="s">
        <v>71</v>
      </c>
      <c r="B50" s="4" t="s">
        <v>72</v>
      </c>
      <c r="C50" s="3"/>
      <c r="D50" s="3"/>
      <c r="E50" s="3"/>
      <c r="F50" s="3"/>
      <c r="G50" s="3"/>
      <c r="H50" s="3"/>
      <c r="I50" s="3"/>
      <c r="J50" s="3" t="s">
        <v>14</v>
      </c>
      <c r="K50" s="5">
        <f t="shared" si="13"/>
        <v>18</v>
      </c>
      <c r="L50" s="5"/>
      <c r="M50" s="3"/>
      <c r="N50" s="3"/>
      <c r="O50" s="3"/>
      <c r="P50" s="3"/>
      <c r="Q50" s="3"/>
      <c r="R50" s="3">
        <v>10</v>
      </c>
      <c r="S50" s="3">
        <v>8</v>
      </c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63" customHeight="1" x14ac:dyDescent="0.25">
      <c r="A51" s="3" t="s">
        <v>73</v>
      </c>
      <c r="B51" s="4" t="s">
        <v>74</v>
      </c>
      <c r="C51" s="3"/>
      <c r="D51" s="3"/>
      <c r="E51" s="3"/>
      <c r="F51" s="3"/>
      <c r="G51" s="3"/>
      <c r="H51" s="3"/>
      <c r="I51" s="3"/>
      <c r="J51" s="3"/>
      <c r="K51" s="5">
        <f>L51+M51+Q51+R51+S51</f>
        <v>266</v>
      </c>
      <c r="L51" s="5">
        <f t="shared" ref="L51:AE51" si="19">L52+L53+L54+L55</f>
        <v>34</v>
      </c>
      <c r="M51" s="5">
        <f t="shared" si="19"/>
        <v>126</v>
      </c>
      <c r="N51" s="5">
        <f t="shared" si="19"/>
        <v>66</v>
      </c>
      <c r="O51" s="5">
        <f t="shared" si="19"/>
        <v>30</v>
      </c>
      <c r="P51" s="5">
        <f t="shared" si="19"/>
        <v>30</v>
      </c>
      <c r="Q51" s="5">
        <f t="shared" si="19"/>
        <v>72</v>
      </c>
      <c r="R51" s="5">
        <f t="shared" si="19"/>
        <v>18</v>
      </c>
      <c r="S51" s="5">
        <f t="shared" si="19"/>
        <v>16</v>
      </c>
      <c r="T51" s="3">
        <f t="shared" si="19"/>
        <v>0</v>
      </c>
      <c r="U51" s="3">
        <f t="shared" si="19"/>
        <v>0</v>
      </c>
      <c r="V51" s="3">
        <f t="shared" si="19"/>
        <v>0</v>
      </c>
      <c r="W51" s="3">
        <f t="shared" si="19"/>
        <v>0</v>
      </c>
      <c r="X51" s="3">
        <f t="shared" si="19"/>
        <v>0</v>
      </c>
      <c r="Y51" s="3">
        <f t="shared" si="19"/>
        <v>0</v>
      </c>
      <c r="Z51" s="3">
        <f t="shared" si="19"/>
        <v>0</v>
      </c>
      <c r="AA51" s="3">
        <f t="shared" si="19"/>
        <v>0</v>
      </c>
      <c r="AB51" s="3">
        <f t="shared" si="19"/>
        <v>0</v>
      </c>
      <c r="AC51" s="3">
        <f t="shared" si="19"/>
        <v>0</v>
      </c>
      <c r="AD51" s="18">
        <f t="shared" si="19"/>
        <v>126</v>
      </c>
      <c r="AE51" s="18">
        <f t="shared" si="19"/>
        <v>34</v>
      </c>
      <c r="AF51" s="18">
        <f>AF52+AF53+AF54+AF55</f>
        <v>72</v>
      </c>
    </row>
    <row r="52" spans="1:32" ht="37.5" customHeight="1" x14ac:dyDescent="0.25">
      <c r="A52" s="3" t="s">
        <v>93</v>
      </c>
      <c r="B52" s="4" t="s">
        <v>128</v>
      </c>
      <c r="C52" s="10"/>
      <c r="D52" s="10"/>
      <c r="E52" s="10"/>
      <c r="F52" s="10"/>
      <c r="G52" s="10"/>
      <c r="H52" s="10"/>
      <c r="I52" s="10" t="s">
        <v>14</v>
      </c>
      <c r="J52" s="10"/>
      <c r="K52" s="20">
        <f>L52+M52+Q52+R52+S52</f>
        <v>176</v>
      </c>
      <c r="L52" s="9">
        <f>W52+Y52+AA52+AC52+AE52</f>
        <v>34</v>
      </c>
      <c r="M52" s="10">
        <f>T52+U52+V52+X52+Z52+AB52+AD52</f>
        <v>126</v>
      </c>
      <c r="N52" s="10">
        <v>66</v>
      </c>
      <c r="O52" s="10">
        <v>30</v>
      </c>
      <c r="P52" s="10">
        <v>30</v>
      </c>
      <c r="Q52" s="10"/>
      <c r="R52" s="10">
        <v>8</v>
      </c>
      <c r="S52" s="10">
        <v>8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>
        <v>126</v>
      </c>
      <c r="AE52" s="3">
        <v>34</v>
      </c>
      <c r="AF52" s="3"/>
    </row>
    <row r="53" spans="1:32" x14ac:dyDescent="0.25">
      <c r="A53" s="3" t="s">
        <v>75</v>
      </c>
      <c r="B53" s="4"/>
      <c r="C53" s="3"/>
      <c r="D53" s="3"/>
      <c r="E53" s="3"/>
      <c r="F53" s="3"/>
      <c r="G53" s="3"/>
      <c r="H53" s="3"/>
      <c r="I53" s="3"/>
      <c r="J53" s="3"/>
      <c r="K53" s="5">
        <f t="shared" si="13"/>
        <v>0</v>
      </c>
      <c r="L53" s="5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x14ac:dyDescent="0.25">
      <c r="A54" s="3" t="s">
        <v>76</v>
      </c>
      <c r="B54" s="4"/>
      <c r="C54" s="3"/>
      <c r="D54" s="3"/>
      <c r="E54" s="3"/>
      <c r="F54" s="3"/>
      <c r="G54" s="3"/>
      <c r="H54" s="3"/>
      <c r="I54" s="3"/>
      <c r="J54" s="3"/>
      <c r="K54" s="5">
        <f t="shared" si="13"/>
        <v>72</v>
      </c>
      <c r="L54" s="5"/>
      <c r="M54" s="3"/>
      <c r="N54" s="3"/>
      <c r="O54" s="3"/>
      <c r="P54" s="3"/>
      <c r="Q54" s="3">
        <v>72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>
        <v>72</v>
      </c>
    </row>
    <row r="55" spans="1:32" x14ac:dyDescent="0.25">
      <c r="A55" s="3" t="s">
        <v>105</v>
      </c>
      <c r="B55" s="4" t="s">
        <v>72</v>
      </c>
      <c r="C55" s="3"/>
      <c r="D55" s="3"/>
      <c r="E55" s="3"/>
      <c r="F55" s="3"/>
      <c r="G55" s="3"/>
      <c r="H55" s="3"/>
      <c r="I55" s="3"/>
      <c r="J55" s="3" t="s">
        <v>14</v>
      </c>
      <c r="K55" s="5">
        <f t="shared" si="13"/>
        <v>18</v>
      </c>
      <c r="L55" s="5"/>
      <c r="M55" s="3"/>
      <c r="N55" s="3"/>
      <c r="O55" s="3"/>
      <c r="P55" s="3"/>
      <c r="Q55" s="3"/>
      <c r="R55" s="3">
        <v>10</v>
      </c>
      <c r="S55" s="3">
        <v>8</v>
      </c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25.5" x14ac:dyDescent="0.25">
      <c r="A56" s="3" t="s">
        <v>77</v>
      </c>
      <c r="B56" s="4" t="s">
        <v>149</v>
      </c>
      <c r="C56" s="3"/>
      <c r="D56" s="3"/>
      <c r="E56" s="3"/>
      <c r="F56" s="3"/>
      <c r="G56" s="3"/>
      <c r="H56" s="3"/>
      <c r="I56" s="3"/>
      <c r="J56" s="3"/>
      <c r="K56" s="5">
        <f>L56+M56+Q56+R56+S56</f>
        <v>446</v>
      </c>
      <c r="L56" s="5">
        <f t="shared" ref="L56:AF56" si="20">SUM(L57:L60)</f>
        <v>0</v>
      </c>
      <c r="M56" s="5">
        <f t="shared" si="20"/>
        <v>66</v>
      </c>
      <c r="N56" s="5">
        <f t="shared" si="20"/>
        <v>50</v>
      </c>
      <c r="O56" s="5">
        <f t="shared" si="20"/>
        <v>16</v>
      </c>
      <c r="P56" s="5">
        <f t="shared" si="20"/>
        <v>0</v>
      </c>
      <c r="Q56" s="5">
        <f t="shared" si="20"/>
        <v>360</v>
      </c>
      <c r="R56" s="5">
        <f t="shared" si="20"/>
        <v>10</v>
      </c>
      <c r="S56" s="5">
        <f t="shared" si="20"/>
        <v>10</v>
      </c>
      <c r="T56" s="3">
        <f t="shared" si="20"/>
        <v>0</v>
      </c>
      <c r="U56" s="3">
        <f t="shared" si="20"/>
        <v>0</v>
      </c>
      <c r="V56" s="3">
        <f t="shared" si="20"/>
        <v>66</v>
      </c>
      <c r="W56" s="3">
        <f t="shared" si="20"/>
        <v>0</v>
      </c>
      <c r="X56" s="3">
        <f t="shared" si="20"/>
        <v>252</v>
      </c>
      <c r="Y56" s="3">
        <f t="shared" si="20"/>
        <v>0</v>
      </c>
      <c r="Z56" s="3">
        <f t="shared" si="20"/>
        <v>0</v>
      </c>
      <c r="AA56" s="3">
        <f t="shared" si="20"/>
        <v>0</v>
      </c>
      <c r="AB56" s="3">
        <f t="shared" si="20"/>
        <v>108</v>
      </c>
      <c r="AC56" s="3">
        <f t="shared" si="20"/>
        <v>0</v>
      </c>
      <c r="AD56" s="3">
        <f t="shared" si="20"/>
        <v>0</v>
      </c>
      <c r="AE56" s="3">
        <f t="shared" si="20"/>
        <v>0</v>
      </c>
      <c r="AF56" s="3">
        <f t="shared" si="20"/>
        <v>0</v>
      </c>
    </row>
    <row r="57" spans="1:32" ht="87" customHeight="1" x14ac:dyDescent="0.25">
      <c r="A57" s="3" t="s">
        <v>90</v>
      </c>
      <c r="B57" s="4" t="s">
        <v>78</v>
      </c>
      <c r="C57" s="10"/>
      <c r="D57" s="10"/>
      <c r="E57" s="10" t="s">
        <v>15</v>
      </c>
      <c r="F57" s="10"/>
      <c r="G57" s="10"/>
      <c r="H57" s="10"/>
      <c r="I57" s="10"/>
      <c r="J57" s="10"/>
      <c r="K57" s="5">
        <f>L57+M57+Q57+R57+S57</f>
        <v>68</v>
      </c>
      <c r="L57" s="5">
        <f>W57+Y57+AA57+AC57+AE57</f>
        <v>0</v>
      </c>
      <c r="M57" s="3">
        <f>T57+U57+V57+X57+Z57+AB57+AD57</f>
        <v>66</v>
      </c>
      <c r="N57" s="10">
        <v>50</v>
      </c>
      <c r="O57" s="10">
        <v>16</v>
      </c>
      <c r="P57" s="10"/>
      <c r="Q57" s="10"/>
      <c r="R57" s="10"/>
      <c r="S57" s="10">
        <v>2</v>
      </c>
      <c r="T57" s="3"/>
      <c r="U57" s="3"/>
      <c r="V57" s="3">
        <v>66</v>
      </c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x14ac:dyDescent="0.25">
      <c r="A58" s="3" t="s">
        <v>79</v>
      </c>
      <c r="B58" s="7"/>
      <c r="C58" s="6"/>
      <c r="D58" s="6"/>
      <c r="E58" s="6"/>
      <c r="F58" s="6"/>
      <c r="G58" s="6"/>
      <c r="H58" s="6"/>
      <c r="I58" s="6"/>
      <c r="J58" s="6"/>
      <c r="K58" s="5">
        <f>L58+M58+Q58+R58+S58</f>
        <v>252</v>
      </c>
      <c r="L58" s="8"/>
      <c r="M58" s="6"/>
      <c r="N58" s="6"/>
      <c r="O58" s="6"/>
      <c r="P58" s="6"/>
      <c r="Q58" s="3">
        <v>252</v>
      </c>
      <c r="R58" s="6"/>
      <c r="S58" s="6"/>
      <c r="T58" s="6"/>
      <c r="U58" s="6"/>
      <c r="V58" s="6"/>
      <c r="W58" s="6"/>
      <c r="X58" s="3">
        <v>252</v>
      </c>
      <c r="Y58" s="6"/>
      <c r="Z58" s="6"/>
      <c r="AA58" s="6"/>
      <c r="AB58" s="6"/>
      <c r="AC58" s="6"/>
      <c r="AD58" s="6"/>
      <c r="AE58" s="6"/>
      <c r="AF58" s="6"/>
    </row>
    <row r="59" spans="1:32" x14ac:dyDescent="0.25">
      <c r="A59" s="3" t="s">
        <v>80</v>
      </c>
      <c r="B59" s="7"/>
      <c r="C59" s="6"/>
      <c r="D59" s="6"/>
      <c r="E59" s="6"/>
      <c r="F59" s="6"/>
      <c r="G59" s="6"/>
      <c r="H59" s="6"/>
      <c r="I59" s="6"/>
      <c r="J59" s="6"/>
      <c r="K59" s="5">
        <f>L59+M59+Q59+R59+S59</f>
        <v>108</v>
      </c>
      <c r="L59" s="8"/>
      <c r="M59" s="6"/>
      <c r="N59" s="6"/>
      <c r="O59" s="6"/>
      <c r="P59" s="6"/>
      <c r="Q59" s="3">
        <v>108</v>
      </c>
      <c r="R59" s="6"/>
      <c r="S59" s="6"/>
      <c r="T59" s="6"/>
      <c r="U59" s="6"/>
      <c r="V59" s="6"/>
      <c r="W59" s="6"/>
      <c r="X59" s="6"/>
      <c r="Y59" s="6"/>
      <c r="Z59" s="6"/>
      <c r="AA59" s="6"/>
      <c r="AB59" s="3">
        <v>108</v>
      </c>
      <c r="AC59" s="6"/>
      <c r="AD59" s="6"/>
      <c r="AE59" s="6"/>
      <c r="AF59" s="6"/>
    </row>
    <row r="60" spans="1:32" s="16" customFormat="1" x14ac:dyDescent="0.25">
      <c r="A60" s="3" t="s">
        <v>106</v>
      </c>
      <c r="B60" s="4" t="s">
        <v>72</v>
      </c>
      <c r="C60" s="3"/>
      <c r="D60" s="3"/>
      <c r="E60" s="3"/>
      <c r="F60" s="3"/>
      <c r="G60" s="3"/>
      <c r="H60" s="3" t="s">
        <v>14</v>
      </c>
      <c r="I60" s="3"/>
      <c r="J60" s="3"/>
      <c r="K60" s="5">
        <f>L60+M60+Q60+R60+S60</f>
        <v>18</v>
      </c>
      <c r="L60" s="5"/>
      <c r="M60" s="3"/>
      <c r="N60" s="3"/>
      <c r="O60" s="3"/>
      <c r="P60" s="3"/>
      <c r="Q60" s="3"/>
      <c r="R60" s="3">
        <v>10</v>
      </c>
      <c r="S60" s="3">
        <v>8</v>
      </c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23.25" customHeight="1" x14ac:dyDescent="0.25">
      <c r="A61" s="6" t="s">
        <v>81</v>
      </c>
      <c r="B61" s="7" t="s">
        <v>82</v>
      </c>
      <c r="C61" s="6"/>
      <c r="D61" s="6"/>
      <c r="E61" s="6"/>
      <c r="F61" s="6"/>
      <c r="G61" s="6"/>
      <c r="H61" s="6"/>
      <c r="I61" s="6"/>
      <c r="J61" s="6"/>
      <c r="K61" s="8">
        <v>144</v>
      </c>
      <c r="L61" s="8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>
        <v>144</v>
      </c>
    </row>
    <row r="62" spans="1:32" ht="25.5" x14ac:dyDescent="0.25">
      <c r="A62" s="6" t="s">
        <v>83</v>
      </c>
      <c r="B62" s="7" t="s">
        <v>84</v>
      </c>
      <c r="C62" s="6"/>
      <c r="D62" s="6"/>
      <c r="E62" s="6"/>
      <c r="F62" s="6"/>
      <c r="G62" s="6"/>
      <c r="H62" s="6"/>
      <c r="I62" s="6"/>
      <c r="J62" s="6"/>
      <c r="K62" s="8">
        <v>216</v>
      </c>
      <c r="L62" s="8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>
        <v>216</v>
      </c>
    </row>
    <row r="63" spans="1:32" s="14" customFormat="1" ht="25.5" x14ac:dyDescent="0.25">
      <c r="A63" s="44" t="s">
        <v>85</v>
      </c>
      <c r="B63" s="44"/>
      <c r="C63" s="6"/>
      <c r="D63" s="15"/>
      <c r="E63" s="15" t="s">
        <v>135</v>
      </c>
      <c r="F63" s="15" t="s">
        <v>134</v>
      </c>
      <c r="G63" s="15" t="s">
        <v>136</v>
      </c>
      <c r="H63" s="15" t="s">
        <v>137</v>
      </c>
      <c r="I63" s="15" t="s">
        <v>138</v>
      </c>
      <c r="J63" s="15" t="s">
        <v>131</v>
      </c>
      <c r="K63" s="6">
        <f t="shared" ref="K63:S63" si="21">K62+K61+K29+K15+K8</f>
        <v>4464</v>
      </c>
      <c r="L63" s="6">
        <f t="shared" si="21"/>
        <v>392</v>
      </c>
      <c r="M63" s="6">
        <f t="shared" si="21"/>
        <v>2528</v>
      </c>
      <c r="N63" s="6">
        <f t="shared" si="21"/>
        <v>1438</v>
      </c>
      <c r="O63" s="6">
        <f t="shared" si="21"/>
        <v>990</v>
      </c>
      <c r="P63" s="6">
        <f t="shared" si="21"/>
        <v>100</v>
      </c>
      <c r="Q63" s="6">
        <f t="shared" si="21"/>
        <v>900</v>
      </c>
      <c r="R63" s="6">
        <f t="shared" si="21"/>
        <v>100</v>
      </c>
      <c r="S63" s="6">
        <f t="shared" si="21"/>
        <v>184</v>
      </c>
      <c r="T63" s="6">
        <f>T29+T15+T8+T61+T62</f>
        <v>0</v>
      </c>
      <c r="U63" s="6">
        <f>U29+U15+U8+U61+U62</f>
        <v>0</v>
      </c>
      <c r="V63" s="6">
        <f>V29+V15+V8+V61+V62</f>
        <v>530</v>
      </c>
      <c r="W63" s="6">
        <f>W29+W15+W8</f>
        <v>64</v>
      </c>
      <c r="X63" s="6">
        <f>X29+X15+X8+X61+X62</f>
        <v>776</v>
      </c>
      <c r="Y63" s="6">
        <f>Y29+Y15+Y8</f>
        <v>72</v>
      </c>
      <c r="Z63" s="6">
        <f>Z29+Z15+Z8+Z61+Z62</f>
        <v>502</v>
      </c>
      <c r="AA63" s="6">
        <f>AA29+AA15+AA8</f>
        <v>80</v>
      </c>
      <c r="AB63" s="6">
        <f>AB29+AB15+AB8+AB61+AB62</f>
        <v>750</v>
      </c>
      <c r="AC63" s="6">
        <f>AC29+AC15+AC8</f>
        <v>52</v>
      </c>
      <c r="AD63" s="6">
        <f>AD29+AD15+AD8+AD61+AD62</f>
        <v>546</v>
      </c>
      <c r="AE63" s="6">
        <f>AE29+AE15+AE8</f>
        <v>124</v>
      </c>
      <c r="AF63" s="6">
        <f>AF29+AF15+AF8+AF61+AF62</f>
        <v>684</v>
      </c>
    </row>
    <row r="64" spans="1:32" x14ac:dyDescent="0.25">
      <c r="A64" s="23" t="s">
        <v>140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32" t="s">
        <v>141</v>
      </c>
      <c r="N64" s="35" t="s">
        <v>142</v>
      </c>
      <c r="O64" s="36"/>
      <c r="P64" s="36"/>
      <c r="Q64" s="36"/>
      <c r="R64" s="36"/>
      <c r="S64" s="37"/>
      <c r="T64" s="19">
        <v>612</v>
      </c>
      <c r="U64" s="19">
        <v>832</v>
      </c>
      <c r="V64" s="19">
        <v>532</v>
      </c>
      <c r="W64" s="19">
        <v>64</v>
      </c>
      <c r="X64" s="19">
        <v>784</v>
      </c>
      <c r="Y64" s="19">
        <v>72</v>
      </c>
      <c r="Z64" s="19">
        <v>512</v>
      </c>
      <c r="AA64" s="19">
        <v>80</v>
      </c>
      <c r="AB64" s="19">
        <v>776</v>
      </c>
      <c r="AC64" s="19">
        <v>52</v>
      </c>
      <c r="AD64" s="19">
        <v>560</v>
      </c>
      <c r="AE64" s="19">
        <v>124</v>
      </c>
      <c r="AF64" s="19">
        <v>40</v>
      </c>
    </row>
    <row r="65" spans="1:32" x14ac:dyDescent="0.25">
      <c r="A65" s="26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8"/>
      <c r="M65" s="33"/>
      <c r="N65" s="35" t="s">
        <v>143</v>
      </c>
      <c r="O65" s="36"/>
      <c r="P65" s="36"/>
      <c r="Q65" s="36"/>
      <c r="R65" s="36"/>
      <c r="S65" s="37"/>
      <c r="T65" s="19"/>
      <c r="U65" s="19"/>
      <c r="V65" s="19"/>
      <c r="W65" s="19"/>
      <c r="X65" s="19">
        <v>252</v>
      </c>
      <c r="Y65" s="19"/>
      <c r="Z65" s="19"/>
      <c r="AA65" s="19"/>
      <c r="AB65" s="19"/>
      <c r="AC65" s="19"/>
      <c r="AD65" s="19"/>
      <c r="AE65" s="19"/>
      <c r="AF65" s="19"/>
    </row>
    <row r="66" spans="1:32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8"/>
      <c r="M66" s="33"/>
      <c r="N66" s="35" t="s">
        <v>144</v>
      </c>
      <c r="O66" s="36"/>
      <c r="P66" s="36"/>
      <c r="Q66" s="36"/>
      <c r="R66" s="36"/>
      <c r="S66" s="37"/>
      <c r="T66" s="19"/>
      <c r="U66" s="19"/>
      <c r="V66" s="19"/>
      <c r="W66" s="19"/>
      <c r="X66" s="19"/>
      <c r="Y66" s="19"/>
      <c r="Z66" s="19"/>
      <c r="AA66" s="19"/>
      <c r="AB66" s="19">
        <v>324</v>
      </c>
      <c r="AC66" s="19"/>
      <c r="AD66" s="19"/>
      <c r="AE66" s="19"/>
      <c r="AF66" s="19">
        <v>324</v>
      </c>
    </row>
    <row r="67" spans="1:32" x14ac:dyDescent="0.25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8"/>
      <c r="M67" s="33"/>
      <c r="N67" s="35" t="s">
        <v>145</v>
      </c>
      <c r="O67" s="36"/>
      <c r="P67" s="36"/>
      <c r="Q67" s="36"/>
      <c r="R67" s="36"/>
      <c r="S67" s="37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>
        <v>144</v>
      </c>
    </row>
    <row r="68" spans="1:32" x14ac:dyDescent="0.25">
      <c r="A68" s="26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8"/>
      <c r="M68" s="33"/>
      <c r="N68" s="35" t="s">
        <v>146</v>
      </c>
      <c r="O68" s="36"/>
      <c r="P68" s="36"/>
      <c r="Q68" s="36"/>
      <c r="R68" s="36"/>
      <c r="S68" s="37"/>
      <c r="T68" s="19">
        <v>0</v>
      </c>
      <c r="U68" s="19">
        <v>2</v>
      </c>
      <c r="V68" s="19">
        <v>1</v>
      </c>
      <c r="W68" s="19"/>
      <c r="X68" s="19">
        <v>1</v>
      </c>
      <c r="Y68" s="19"/>
      <c r="Z68" s="19">
        <v>1</v>
      </c>
      <c r="AA68" s="19"/>
      <c r="AB68" s="19">
        <v>1</v>
      </c>
      <c r="AC68" s="19"/>
      <c r="AD68" s="19">
        <v>1</v>
      </c>
      <c r="AE68" s="19"/>
      <c r="AF68" s="19">
        <v>0</v>
      </c>
    </row>
    <row r="69" spans="1:32" x14ac:dyDescent="0.25">
      <c r="A69" s="26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8"/>
      <c r="M69" s="33"/>
      <c r="N69" s="35" t="s">
        <v>147</v>
      </c>
      <c r="O69" s="36"/>
      <c r="P69" s="36"/>
      <c r="Q69" s="36"/>
      <c r="R69" s="36"/>
      <c r="S69" s="37"/>
      <c r="T69" s="19">
        <v>0</v>
      </c>
      <c r="U69" s="19">
        <v>8</v>
      </c>
      <c r="V69" s="19">
        <v>3</v>
      </c>
      <c r="W69" s="19"/>
      <c r="X69" s="19">
        <v>5</v>
      </c>
      <c r="Y69" s="19"/>
      <c r="Z69" s="19">
        <v>1</v>
      </c>
      <c r="AA69" s="19"/>
      <c r="AB69" s="19">
        <v>5</v>
      </c>
      <c r="AC69" s="19"/>
      <c r="AD69" s="19">
        <v>1</v>
      </c>
      <c r="AE69" s="19"/>
      <c r="AF69" s="19">
        <v>0</v>
      </c>
    </row>
    <row r="70" spans="1:32" x14ac:dyDescent="0.25">
      <c r="A70" s="29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1"/>
      <c r="M70" s="34"/>
      <c r="N70" s="35" t="s">
        <v>148</v>
      </c>
      <c r="O70" s="36"/>
      <c r="P70" s="36"/>
      <c r="Q70" s="36"/>
      <c r="R70" s="36"/>
      <c r="S70" s="37"/>
      <c r="T70" s="19">
        <v>0</v>
      </c>
      <c r="U70" s="19">
        <v>4</v>
      </c>
      <c r="V70" s="19">
        <v>1</v>
      </c>
      <c r="W70" s="19"/>
      <c r="X70" s="19">
        <v>4</v>
      </c>
      <c r="Y70" s="19"/>
      <c r="Z70" s="19">
        <v>2</v>
      </c>
      <c r="AA70" s="19"/>
      <c r="AB70" s="19">
        <v>3</v>
      </c>
      <c r="AC70" s="19"/>
      <c r="AD70" s="19">
        <v>4</v>
      </c>
      <c r="AE70" s="19"/>
      <c r="AF70" s="19">
        <v>4</v>
      </c>
    </row>
  </sheetData>
  <mergeCells count="50">
    <mergeCell ref="K2:K6"/>
    <mergeCell ref="L2:S2"/>
    <mergeCell ref="T2:AF2"/>
    <mergeCell ref="L3:L6"/>
    <mergeCell ref="I4:I6"/>
    <mergeCell ref="Z4:Z6"/>
    <mergeCell ref="AA4:AA6"/>
    <mergeCell ref="AE4:AE6"/>
    <mergeCell ref="Z3:AC3"/>
    <mergeCell ref="M4:P4"/>
    <mergeCell ref="Q4:Q6"/>
    <mergeCell ref="U4:U6"/>
    <mergeCell ref="M5:M6"/>
    <mergeCell ref="V3:Y3"/>
    <mergeCell ref="AD3:AF3"/>
    <mergeCell ref="AF4:AF6"/>
    <mergeCell ref="M3:S3"/>
    <mergeCell ref="Y4:Y6"/>
    <mergeCell ref="AC4:AC6"/>
    <mergeCell ref="R4:R6"/>
    <mergeCell ref="AD4:AD6"/>
    <mergeCell ref="V4:V6"/>
    <mergeCell ref="W4:W6"/>
    <mergeCell ref="X4:X6"/>
    <mergeCell ref="AB4:AB6"/>
    <mergeCell ref="T3:U3"/>
    <mergeCell ref="F4:F6"/>
    <mergeCell ref="G4:G6"/>
    <mergeCell ref="A2:A6"/>
    <mergeCell ref="B2:B6"/>
    <mergeCell ref="C2:J3"/>
    <mergeCell ref="C4:C6"/>
    <mergeCell ref="J4:J6"/>
    <mergeCell ref="H4:H6"/>
    <mergeCell ref="A1:AF1"/>
    <mergeCell ref="A64:L70"/>
    <mergeCell ref="M64:M70"/>
    <mergeCell ref="N64:S64"/>
    <mergeCell ref="N65:S65"/>
    <mergeCell ref="N66:S66"/>
    <mergeCell ref="N67:S67"/>
    <mergeCell ref="N68:S68"/>
    <mergeCell ref="N69:S69"/>
    <mergeCell ref="N70:S70"/>
    <mergeCell ref="S4:S6"/>
    <mergeCell ref="T4:T6"/>
    <mergeCell ref="N5:P5"/>
    <mergeCell ref="A63:B63"/>
    <mergeCell ref="D4:D6"/>
    <mergeCell ref="E4:E6"/>
  </mergeCells>
  <pageMargins left="0.39370078740157483" right="0.39370078740157483" top="0.19685039370078741" bottom="0.19685039370078741" header="0" footer="0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ZAMUR</dc:creator>
  <cp:lastModifiedBy>ZAMUR</cp:lastModifiedBy>
  <cp:lastPrinted>2025-07-02T09:26:40Z</cp:lastPrinted>
  <dcterms:created xsi:type="dcterms:W3CDTF">2023-07-20T06:31:03Z</dcterms:created>
  <dcterms:modified xsi:type="dcterms:W3CDTF">2025-07-03T11:52:40Z</dcterms:modified>
</cp:coreProperties>
</file>